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ave/Spiremaths/Spreadsheets/"/>
    </mc:Choice>
  </mc:AlternateContent>
  <xr:revisionPtr revIDLastSave="0" documentId="13_ncr:1_{69C3A790-BD79-EE49-8B27-0D474F8C65BA}" xr6:coauthVersionLast="33" xr6:coauthVersionMax="33" xr10:uidLastSave="{00000000-0000-0000-0000-000000000000}"/>
  <bookViews>
    <workbookView xWindow="680" yWindow="820" windowWidth="30100" windowHeight="26680" tabRatio="500" xr2:uid="{00000000-000D-0000-FFFF-FFFF00000000}"/>
  </bookViews>
  <sheets>
    <sheet name="Circular Grids" sheetId="1" r:id="rId1"/>
  </sheets>
  <definedNames>
    <definedName name="Angle">'Circular Grids'!$B$31</definedName>
    <definedName name="GeoDraw_Circular_Grid">'Circular Grids'!$B$1</definedName>
    <definedName name="Grid_size">#REF!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1" l="1"/>
  <c r="B29" i="1" s="1"/>
  <c r="F31" i="1"/>
  <c r="D34" i="1"/>
  <c r="F34" i="1" s="1"/>
  <c r="C34" i="1"/>
  <c r="D38" i="1"/>
  <c r="E38" i="1"/>
  <c r="E37" i="1"/>
  <c r="D37" i="1"/>
  <c r="A39" i="1"/>
  <c r="E39" i="1" s="1"/>
  <c r="A40" i="1"/>
  <c r="B4" i="1"/>
  <c r="A5" i="1"/>
  <c r="A6" i="1" s="1"/>
  <c r="B6" i="1" s="1"/>
  <c r="D3" i="1"/>
  <c r="E3" i="1"/>
  <c r="F3" i="1"/>
  <c r="C3" i="1"/>
  <c r="B31" i="1" l="1"/>
  <c r="C39" i="1"/>
  <c r="B32" i="1"/>
  <c r="C32" i="1" s="1"/>
  <c r="B33" i="1"/>
  <c r="D33" i="1" s="1"/>
  <c r="F33" i="1" s="1"/>
  <c r="B40" i="1"/>
  <c r="B38" i="1"/>
  <c r="B34" i="1"/>
  <c r="C38" i="1"/>
  <c r="G3" i="1"/>
  <c r="A7" i="1"/>
  <c r="B5" i="1"/>
  <c r="C7" i="1"/>
  <c r="D6" i="1"/>
  <c r="A41" i="1"/>
  <c r="D32" i="1"/>
  <c r="C6" i="1"/>
  <c r="E40" i="1"/>
  <c r="C40" i="1"/>
  <c r="D7" i="1"/>
  <c r="C5" i="1"/>
  <c r="B39" i="1"/>
  <c r="D40" i="1"/>
  <c r="D39" i="1"/>
  <c r="C33" i="1" l="1"/>
  <c r="E33" i="1" s="1"/>
  <c r="B37" i="1"/>
  <c r="C37" i="1"/>
  <c r="E41" i="1"/>
  <c r="C41" i="1"/>
  <c r="A42" i="1"/>
  <c r="D41" i="1"/>
  <c r="B41" i="1"/>
  <c r="B7" i="1"/>
  <c r="A8" i="1"/>
  <c r="E7" i="1"/>
  <c r="H3" i="1"/>
  <c r="A9" i="1" l="1"/>
  <c r="B8" i="1"/>
  <c r="E8" i="1"/>
  <c r="F8" i="1"/>
  <c r="D8" i="1"/>
  <c r="C8" i="1"/>
  <c r="D42" i="1"/>
  <c r="E42" i="1"/>
  <c r="B42" i="1"/>
  <c r="A43" i="1"/>
  <c r="C42" i="1"/>
  <c r="I3" i="1"/>
  <c r="A10" i="1" l="1"/>
  <c r="B9" i="1"/>
  <c r="F9" i="1"/>
  <c r="D9" i="1"/>
  <c r="E9" i="1"/>
  <c r="C9" i="1"/>
  <c r="G9" i="1"/>
  <c r="J3" i="1"/>
  <c r="E43" i="1"/>
  <c r="C43" i="1"/>
  <c r="D43" i="1"/>
  <c r="A44" i="1"/>
  <c r="B43" i="1"/>
  <c r="E44" i="1" l="1"/>
  <c r="B44" i="1"/>
  <c r="C44" i="1"/>
  <c r="D44" i="1"/>
  <c r="A45" i="1"/>
  <c r="K3" i="1"/>
  <c r="B10" i="1"/>
  <c r="A11" i="1"/>
  <c r="E10" i="1"/>
  <c r="F10" i="1"/>
  <c r="C10" i="1"/>
  <c r="D10" i="1"/>
  <c r="G10" i="1"/>
  <c r="H10" i="1"/>
  <c r="E45" i="1" l="1"/>
  <c r="C45" i="1"/>
  <c r="A46" i="1"/>
  <c r="D45" i="1"/>
  <c r="B45" i="1"/>
  <c r="B11" i="1"/>
  <c r="A12" i="1"/>
  <c r="E11" i="1"/>
  <c r="D11" i="1"/>
  <c r="F11" i="1"/>
  <c r="C11" i="1"/>
  <c r="G11" i="1"/>
  <c r="H11" i="1"/>
  <c r="I11" i="1"/>
  <c r="L3" i="1"/>
  <c r="A13" i="1" l="1"/>
  <c r="B12" i="1"/>
  <c r="F12" i="1"/>
  <c r="E12" i="1"/>
  <c r="C12" i="1"/>
  <c r="D12" i="1"/>
  <c r="G12" i="1"/>
  <c r="H12" i="1"/>
  <c r="I12" i="1"/>
  <c r="J12" i="1"/>
  <c r="B46" i="1"/>
  <c r="A47" i="1"/>
  <c r="D46" i="1"/>
  <c r="C46" i="1"/>
  <c r="E46" i="1"/>
  <c r="M3" i="1"/>
  <c r="E47" i="1" l="1"/>
  <c r="D47" i="1"/>
  <c r="C47" i="1"/>
  <c r="A48" i="1"/>
  <c r="B47" i="1"/>
  <c r="N3" i="1"/>
  <c r="A14" i="1"/>
  <c r="B13" i="1"/>
  <c r="D13" i="1"/>
  <c r="C13" i="1"/>
  <c r="F13" i="1"/>
  <c r="E13" i="1"/>
  <c r="G13" i="1"/>
  <c r="H13" i="1"/>
  <c r="I13" i="1"/>
  <c r="J13" i="1"/>
  <c r="K13" i="1"/>
  <c r="O3" i="1" l="1"/>
  <c r="B14" i="1"/>
  <c r="A15" i="1"/>
  <c r="F14" i="1"/>
  <c r="E14" i="1"/>
  <c r="D14" i="1"/>
  <c r="C14" i="1"/>
  <c r="G14" i="1"/>
  <c r="H14" i="1"/>
  <c r="I14" i="1"/>
  <c r="J14" i="1"/>
  <c r="K14" i="1"/>
  <c r="L14" i="1"/>
  <c r="D48" i="1"/>
  <c r="B48" i="1"/>
  <c r="E48" i="1"/>
  <c r="C48" i="1"/>
  <c r="A49" i="1"/>
  <c r="B15" i="1" l="1"/>
  <c r="A16" i="1"/>
  <c r="C15" i="1"/>
  <c r="E15" i="1"/>
  <c r="D15" i="1"/>
  <c r="F15" i="1"/>
  <c r="G15" i="1"/>
  <c r="H15" i="1"/>
  <c r="I15" i="1"/>
  <c r="J15" i="1"/>
  <c r="K15" i="1"/>
  <c r="L15" i="1"/>
  <c r="M15" i="1"/>
  <c r="E49" i="1"/>
  <c r="C49" i="1"/>
  <c r="A50" i="1"/>
  <c r="D49" i="1"/>
  <c r="B49" i="1"/>
  <c r="P3" i="1"/>
  <c r="Q3" i="1" l="1"/>
  <c r="A17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D50" i="1"/>
  <c r="E50" i="1"/>
  <c r="B50" i="1"/>
  <c r="A51" i="1"/>
  <c r="C50" i="1"/>
  <c r="R3" i="1" l="1"/>
  <c r="A18" i="1"/>
  <c r="C17" i="1"/>
  <c r="B17" i="1"/>
  <c r="F17" i="1"/>
  <c r="E17" i="1"/>
  <c r="D17" i="1"/>
  <c r="G17" i="1"/>
  <c r="H17" i="1"/>
  <c r="I17" i="1"/>
  <c r="J17" i="1"/>
  <c r="K17" i="1"/>
  <c r="L17" i="1"/>
  <c r="M17" i="1"/>
  <c r="N17" i="1"/>
  <c r="O17" i="1"/>
  <c r="E51" i="1"/>
  <c r="C51" i="1"/>
  <c r="D51" i="1"/>
  <c r="A52" i="1"/>
  <c r="B51" i="1"/>
  <c r="B18" i="1" l="1"/>
  <c r="A19" i="1"/>
  <c r="C18" i="1"/>
  <c r="F18" i="1"/>
  <c r="D18" i="1"/>
  <c r="E18" i="1"/>
  <c r="G18" i="1"/>
  <c r="H18" i="1"/>
  <c r="I18" i="1"/>
  <c r="J18" i="1"/>
  <c r="K18" i="1"/>
  <c r="L18" i="1"/>
  <c r="M18" i="1"/>
  <c r="N18" i="1"/>
  <c r="O18" i="1"/>
  <c r="P18" i="1"/>
  <c r="S3" i="1"/>
  <c r="E52" i="1"/>
  <c r="B52" i="1"/>
  <c r="C52" i="1"/>
  <c r="D52" i="1"/>
  <c r="A53" i="1"/>
  <c r="E53" i="1" l="1"/>
  <c r="C53" i="1"/>
  <c r="A54" i="1"/>
  <c r="D53" i="1"/>
  <c r="B53" i="1"/>
  <c r="T3" i="1"/>
  <c r="B19" i="1"/>
  <c r="C19" i="1"/>
  <c r="A20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A21" i="1" l="1"/>
  <c r="C20" i="1"/>
  <c r="B20" i="1"/>
  <c r="D20" i="1"/>
  <c r="F20" i="1"/>
  <c r="E20" i="1"/>
  <c r="G20" i="1"/>
  <c r="H20" i="1"/>
  <c r="I20" i="1"/>
  <c r="J20" i="1"/>
  <c r="K20" i="1"/>
  <c r="L20" i="1"/>
  <c r="M20" i="1"/>
  <c r="N20" i="1"/>
  <c r="O20" i="1"/>
  <c r="P20" i="1"/>
  <c r="Q20" i="1"/>
  <c r="R20" i="1"/>
  <c r="U3" i="1"/>
  <c r="B54" i="1"/>
  <c r="A55" i="1"/>
  <c r="D54" i="1"/>
  <c r="C54" i="1"/>
  <c r="E54" i="1"/>
  <c r="E55" i="1" l="1"/>
  <c r="D55" i="1"/>
  <c r="C55" i="1"/>
  <c r="A56" i="1"/>
  <c r="B55" i="1"/>
  <c r="C21" i="1"/>
  <c r="A22" i="1"/>
  <c r="B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B22" i="1" l="1"/>
  <c r="A23" i="1"/>
  <c r="C22" i="1"/>
  <c r="D22" i="1"/>
  <c r="F22" i="1"/>
  <c r="E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B82" i="1"/>
  <c r="B81" i="1"/>
  <c r="B84" i="1" s="1"/>
  <c r="D56" i="1"/>
  <c r="B56" i="1"/>
  <c r="A57" i="1"/>
  <c r="E56" i="1"/>
  <c r="C56" i="1"/>
  <c r="C81" i="1"/>
  <c r="C84" i="1" s="1"/>
  <c r="C82" i="1"/>
  <c r="B23" i="1" l="1"/>
  <c r="E23" i="1"/>
  <c r="C23" i="1"/>
  <c r="F23" i="1"/>
  <c r="D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C57" i="1"/>
  <c r="D57" i="1"/>
  <c r="E57" i="1"/>
  <c r="A58" i="1"/>
  <c r="B57" i="1"/>
  <c r="B58" i="1" l="1"/>
  <c r="A59" i="1"/>
  <c r="C58" i="1"/>
  <c r="D58" i="1"/>
  <c r="E58" i="1"/>
  <c r="E59" i="1" l="1"/>
  <c r="B59" i="1"/>
  <c r="A60" i="1"/>
  <c r="C59" i="1"/>
  <c r="D59" i="1"/>
  <c r="D60" i="1" l="1"/>
  <c r="E60" i="1"/>
  <c r="A61" i="1"/>
  <c r="B60" i="1"/>
  <c r="C60" i="1"/>
  <c r="C61" i="1" l="1"/>
  <c r="D61" i="1"/>
  <c r="B61" i="1"/>
  <c r="E61" i="1"/>
  <c r="A62" i="1"/>
  <c r="B62" i="1" l="1"/>
  <c r="A63" i="1"/>
  <c r="C62" i="1"/>
  <c r="D62" i="1"/>
  <c r="E62" i="1"/>
  <c r="E63" i="1" l="1"/>
  <c r="B63" i="1"/>
  <c r="A64" i="1"/>
  <c r="C63" i="1"/>
  <c r="D63" i="1"/>
  <c r="D64" i="1" l="1"/>
  <c r="E64" i="1"/>
  <c r="B64" i="1"/>
  <c r="C64" i="1"/>
  <c r="A65" i="1"/>
  <c r="C65" i="1" l="1"/>
  <c r="D65" i="1"/>
  <c r="E65" i="1"/>
  <c r="A66" i="1"/>
  <c r="B65" i="1"/>
  <c r="B66" i="1" l="1"/>
  <c r="A67" i="1"/>
  <c r="C66" i="1"/>
  <c r="D66" i="1"/>
  <c r="E66" i="1"/>
  <c r="E67" i="1" l="1"/>
  <c r="B67" i="1"/>
  <c r="A68" i="1"/>
  <c r="C67" i="1"/>
  <c r="D67" i="1"/>
  <c r="D68" i="1" l="1"/>
  <c r="E68" i="1"/>
  <c r="A69" i="1"/>
  <c r="B68" i="1"/>
  <c r="C68" i="1"/>
  <c r="C69" i="1" l="1"/>
  <c r="D69" i="1"/>
  <c r="B69" i="1"/>
  <c r="E69" i="1"/>
  <c r="A70" i="1"/>
  <c r="A71" i="1" l="1"/>
  <c r="B70" i="1"/>
  <c r="C70" i="1"/>
  <c r="D70" i="1"/>
  <c r="E70" i="1"/>
  <c r="E71" i="1" l="1"/>
  <c r="B71" i="1"/>
  <c r="A72" i="1"/>
  <c r="C71" i="1"/>
  <c r="D71" i="1"/>
  <c r="D72" i="1" l="1"/>
  <c r="E72" i="1"/>
  <c r="A73" i="1"/>
  <c r="B72" i="1"/>
  <c r="C72" i="1"/>
  <c r="C73" i="1" l="1"/>
  <c r="D73" i="1"/>
  <c r="B73" i="1"/>
  <c r="E73" i="1"/>
  <c r="A74" i="1"/>
  <c r="B74" i="1" l="1"/>
  <c r="A75" i="1"/>
  <c r="C74" i="1"/>
  <c r="D74" i="1"/>
  <c r="E74" i="1"/>
  <c r="E75" i="1" l="1"/>
  <c r="B75" i="1"/>
  <c r="A76" i="1"/>
  <c r="C75" i="1"/>
  <c r="D75" i="1"/>
  <c r="D76" i="1" l="1"/>
  <c r="E76" i="1"/>
  <c r="B76" i="1"/>
  <c r="C76" i="1"/>
</calcChain>
</file>

<file path=xl/sharedStrings.xml><?xml version="1.0" encoding="utf-8"?>
<sst xmlns="http://schemas.openxmlformats.org/spreadsheetml/2006/main" count="22" uniqueCount="20">
  <si>
    <t>Side 1 / 2</t>
  </si>
  <si>
    <t>Grid size</t>
  </si>
  <si>
    <t>Side 1</t>
  </si>
  <si>
    <t>Side 2</t>
  </si>
  <si>
    <t>Side 3</t>
  </si>
  <si>
    <t>Angle</t>
  </si>
  <si>
    <t>Angle 1</t>
  </si>
  <si>
    <t>Angle 2</t>
  </si>
  <si>
    <t>Angle 3</t>
  </si>
  <si>
    <t>Grid Size</t>
  </si>
  <si>
    <t>x</t>
  </si>
  <si>
    <t>y</t>
  </si>
  <si>
    <t>Point number</t>
  </si>
  <si>
    <t>Centre</t>
  </si>
  <si>
    <t>Click this to increase/decrease number of dots on circumference</t>
  </si>
  <si>
    <t>These two change the position of the triangle</t>
  </si>
  <si>
    <t>Circle can have between 3 and 36 dots, with/out centre and with/out circle</t>
  </si>
  <si>
    <t>Circular Grid</t>
  </si>
  <si>
    <t>There is lots of hidden information, so keep a copy of this file</t>
  </si>
  <si>
    <t>Copy and paste circle to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</si>
</sst>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2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FF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1">
    <dxf>
      <font>
        <strike val="0"/>
        <color theme="0"/>
      </font>
      <fill>
        <patternFill patternType="solid">
          <fgColor indexed="64"/>
          <bgColor theme="0"/>
        </patternFill>
      </fill>
    </dxf>
  </dxfs>
  <tableStyles count="0" defaultTableStyle="TableStyleMedium9" defaultPivotStyle="PivotStyleMedium4"/>
  <colors>
    <mruColors>
      <color rgb="FFFF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noFill/>
            </a:ln>
          </c:spPr>
          <c:marker>
            <c:symbol val="diamond"/>
            <c:size val="1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'Circular Grids'!$B$37:$B$73</c:f>
              <c:numCache>
                <c:formatCode>General</c:formatCode>
                <c:ptCount val="37"/>
                <c:pt idx="0">
                  <c:v>1</c:v>
                </c:pt>
                <c:pt idx="1">
                  <c:v>0.76604444311897801</c:v>
                </c:pt>
                <c:pt idx="2">
                  <c:v>0.17364817766693041</c:v>
                </c:pt>
                <c:pt idx="3">
                  <c:v>-0.49999999999999978</c:v>
                </c:pt>
                <c:pt idx="4">
                  <c:v>-0.93969262078590832</c:v>
                </c:pt>
                <c:pt idx="5">
                  <c:v>-0.93969262078590843</c:v>
                </c:pt>
                <c:pt idx="6">
                  <c:v>-0.50000000000000044</c:v>
                </c:pt>
                <c:pt idx="7">
                  <c:v>0.17364817766692997</c:v>
                </c:pt>
                <c:pt idx="8">
                  <c:v>0.76604444311897779</c:v>
                </c:pt>
                <c:pt idx="9">
                  <c:v>1</c:v>
                </c:pt>
                <c:pt idx="10">
                  <c:v>0.76604444311897812</c:v>
                </c:pt>
                <c:pt idx="11">
                  <c:v>0.17364817766693044</c:v>
                </c:pt>
                <c:pt idx="12">
                  <c:v>-0.49999999999999922</c:v>
                </c:pt>
                <c:pt idx="13">
                  <c:v>-0.93969262078590843</c:v>
                </c:pt>
                <c:pt idx="14">
                  <c:v>-0.93969262078590865</c:v>
                </c:pt>
                <c:pt idx="15">
                  <c:v>-0.49999999999999983</c:v>
                </c:pt>
                <c:pt idx="16">
                  <c:v>0.17364817766692972</c:v>
                </c:pt>
                <c:pt idx="17">
                  <c:v>0.76604444311897824</c:v>
                </c:pt>
                <c:pt idx="18">
                  <c:v>1</c:v>
                </c:pt>
                <c:pt idx="19">
                  <c:v>0.76604444311897768</c:v>
                </c:pt>
                <c:pt idx="20">
                  <c:v>0.17364817766693069</c:v>
                </c:pt>
                <c:pt idx="21">
                  <c:v>-0.50000000000000056</c:v>
                </c:pt>
                <c:pt idx="22">
                  <c:v>-0.93969262078590832</c:v>
                </c:pt>
                <c:pt idx="23">
                  <c:v>-0.93969262078590876</c:v>
                </c:pt>
                <c:pt idx="24">
                  <c:v>-0.50000000000000155</c:v>
                </c:pt>
                <c:pt idx="25">
                  <c:v>0.17364817766692772</c:v>
                </c:pt>
                <c:pt idx="26">
                  <c:v>0.76604444311897812</c:v>
                </c:pt>
                <c:pt idx="27">
                  <c:v>1</c:v>
                </c:pt>
                <c:pt idx="28">
                  <c:v>0.76604444311897901</c:v>
                </c:pt>
                <c:pt idx="29">
                  <c:v>0.17364817766693269</c:v>
                </c:pt>
                <c:pt idx="30">
                  <c:v>-0.50000000000000033</c:v>
                </c:pt>
                <c:pt idx="31">
                  <c:v>-0.93969262078590821</c:v>
                </c:pt>
                <c:pt idx="32">
                  <c:v>-0.93969262078590887</c:v>
                </c:pt>
                <c:pt idx="33">
                  <c:v>-0.50000000000000178</c:v>
                </c:pt>
                <c:pt idx="34">
                  <c:v>0.173648177666931</c:v>
                </c:pt>
                <c:pt idx="35">
                  <c:v>0.76604444311897568</c:v>
                </c:pt>
                <c:pt idx="36">
                  <c:v>1</c:v>
                </c:pt>
              </c:numCache>
            </c:numRef>
          </c:xVal>
          <c:yVal>
            <c:numRef>
              <c:f>'Circular Grids'!$C$37:$C$73</c:f>
              <c:numCache>
                <c:formatCode>General</c:formatCode>
                <c:ptCount val="37"/>
                <c:pt idx="0">
                  <c:v>0</c:v>
                </c:pt>
                <c:pt idx="1">
                  <c:v>0.64278760968653925</c:v>
                </c:pt>
                <c:pt idx="2">
                  <c:v>0.98480775301220802</c:v>
                </c:pt>
                <c:pt idx="3">
                  <c:v>0.86602540378443871</c:v>
                </c:pt>
                <c:pt idx="4">
                  <c:v>0.34202014332566888</c:v>
                </c:pt>
                <c:pt idx="5">
                  <c:v>-0.34202014332566866</c:v>
                </c:pt>
                <c:pt idx="6">
                  <c:v>-0.86602540378443837</c:v>
                </c:pt>
                <c:pt idx="7">
                  <c:v>-0.98480775301220813</c:v>
                </c:pt>
                <c:pt idx="8">
                  <c:v>-0.64278760968653958</c:v>
                </c:pt>
                <c:pt idx="9">
                  <c:v>-2.45029690981724E-16</c:v>
                </c:pt>
                <c:pt idx="10">
                  <c:v>0.64278760968653914</c:v>
                </c:pt>
                <c:pt idx="11">
                  <c:v>0.98480775301220802</c:v>
                </c:pt>
                <c:pt idx="12">
                  <c:v>0.86602540378443915</c:v>
                </c:pt>
                <c:pt idx="13">
                  <c:v>0.34202014332566871</c:v>
                </c:pt>
                <c:pt idx="14">
                  <c:v>-0.34202014332566799</c:v>
                </c:pt>
                <c:pt idx="15">
                  <c:v>-0.86602540378443871</c:v>
                </c:pt>
                <c:pt idx="16">
                  <c:v>-0.98480775301220813</c:v>
                </c:pt>
                <c:pt idx="17">
                  <c:v>-0.64278760968653903</c:v>
                </c:pt>
                <c:pt idx="18">
                  <c:v>-4.90059381963448E-16</c:v>
                </c:pt>
                <c:pt idx="19">
                  <c:v>0.6427876096865397</c:v>
                </c:pt>
                <c:pt idx="20">
                  <c:v>0.98480775301220802</c:v>
                </c:pt>
                <c:pt idx="21">
                  <c:v>0.86602540378443837</c:v>
                </c:pt>
                <c:pt idx="22">
                  <c:v>0.34202014332566893</c:v>
                </c:pt>
                <c:pt idx="23">
                  <c:v>-0.34202014332566777</c:v>
                </c:pt>
                <c:pt idx="24">
                  <c:v>-0.86602540378443771</c:v>
                </c:pt>
                <c:pt idx="25">
                  <c:v>-0.98480775301220858</c:v>
                </c:pt>
                <c:pt idx="26">
                  <c:v>-0.64278760968653925</c:v>
                </c:pt>
                <c:pt idx="27">
                  <c:v>-7.3508907294517201E-16</c:v>
                </c:pt>
                <c:pt idx="28">
                  <c:v>0.64278760968653814</c:v>
                </c:pt>
                <c:pt idx="29">
                  <c:v>0.98480775301220769</c:v>
                </c:pt>
                <c:pt idx="30">
                  <c:v>0.86602540378443849</c:v>
                </c:pt>
                <c:pt idx="31">
                  <c:v>0.34202014332566916</c:v>
                </c:pt>
                <c:pt idx="32">
                  <c:v>-0.34202014332566755</c:v>
                </c:pt>
                <c:pt idx="33">
                  <c:v>-0.8660254037844376</c:v>
                </c:pt>
                <c:pt idx="34">
                  <c:v>-0.98480775301220791</c:v>
                </c:pt>
                <c:pt idx="35">
                  <c:v>-0.64278760968654214</c:v>
                </c:pt>
                <c:pt idx="36">
                  <c:v>-9.8011876392689601E-16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2A-3641-9DE7-949AEE7119E2}"/>
            </c:ext>
          </c:extLst>
        </c:ser>
        <c:ser>
          <c:idx val="1"/>
          <c:order val="1"/>
          <c:spPr>
            <a:ln>
              <a:solidFill>
                <a:srgbClr val="FF6600"/>
              </a:solidFill>
            </a:ln>
          </c:spPr>
          <c:marker>
            <c:symbol val="none"/>
          </c:marker>
          <c:xVal>
            <c:numRef>
              <c:f>'Circular Grids'!$D$37:$D$73</c:f>
              <c:numCache>
                <c:formatCode>General</c:formatCode>
                <c:ptCount val="37"/>
                <c:pt idx="0">
                  <c:v>1</c:v>
                </c:pt>
                <c:pt idx="1">
                  <c:v>0.93969262078590843</c:v>
                </c:pt>
                <c:pt idx="2">
                  <c:v>0.76604444311897801</c:v>
                </c:pt>
                <c:pt idx="3">
                  <c:v>0.50000000000000011</c:v>
                </c:pt>
                <c:pt idx="4">
                  <c:v>0.17364817766693041</c:v>
                </c:pt>
                <c:pt idx="5">
                  <c:v>-0.1736481776669303</c:v>
                </c:pt>
                <c:pt idx="6">
                  <c:v>-0.49999999999999978</c:v>
                </c:pt>
                <c:pt idx="7">
                  <c:v>-0.7660444431189779</c:v>
                </c:pt>
                <c:pt idx="8">
                  <c:v>-0.93969262078590832</c:v>
                </c:pt>
                <c:pt idx="9">
                  <c:v>-1</c:v>
                </c:pt>
                <c:pt idx="10">
                  <c:v>-0.93969262078590843</c:v>
                </c:pt>
                <c:pt idx="11">
                  <c:v>-0.76604444311897801</c:v>
                </c:pt>
                <c:pt idx="12">
                  <c:v>-0.50000000000000044</c:v>
                </c:pt>
                <c:pt idx="13">
                  <c:v>-0.17364817766693033</c:v>
                </c:pt>
                <c:pt idx="14">
                  <c:v>0.17364817766692997</c:v>
                </c:pt>
                <c:pt idx="15">
                  <c:v>0.50000000000000011</c:v>
                </c:pt>
                <c:pt idx="16">
                  <c:v>0.76604444311897779</c:v>
                </c:pt>
                <c:pt idx="17">
                  <c:v>0.93969262078590843</c:v>
                </c:pt>
                <c:pt idx="18">
                  <c:v>1</c:v>
                </c:pt>
                <c:pt idx="19">
                  <c:v>0.93969262078590832</c:v>
                </c:pt>
                <c:pt idx="20">
                  <c:v>0.76604444311897812</c:v>
                </c:pt>
                <c:pt idx="21">
                  <c:v>0.49999999999999972</c:v>
                </c:pt>
                <c:pt idx="22">
                  <c:v>0.17364817766693044</c:v>
                </c:pt>
                <c:pt idx="23">
                  <c:v>-0.17364817766692986</c:v>
                </c:pt>
                <c:pt idx="24">
                  <c:v>-0.49999999999999922</c:v>
                </c:pt>
                <c:pt idx="25">
                  <c:v>-0.76604444311897724</c:v>
                </c:pt>
                <c:pt idx="26">
                  <c:v>-0.93969262078590843</c:v>
                </c:pt>
                <c:pt idx="27">
                  <c:v>-1</c:v>
                </c:pt>
                <c:pt idx="28">
                  <c:v>-0.93969262078590865</c:v>
                </c:pt>
                <c:pt idx="29">
                  <c:v>-0.76604444311897879</c:v>
                </c:pt>
                <c:pt idx="30">
                  <c:v>-0.49999999999999983</c:v>
                </c:pt>
                <c:pt idx="31">
                  <c:v>-0.17364817766693058</c:v>
                </c:pt>
                <c:pt idx="32">
                  <c:v>0.17364817766692972</c:v>
                </c:pt>
                <c:pt idx="33">
                  <c:v>0.49999999999999911</c:v>
                </c:pt>
                <c:pt idx="34">
                  <c:v>0.76604444311897824</c:v>
                </c:pt>
                <c:pt idx="35">
                  <c:v>0.93969262078590776</c:v>
                </c:pt>
                <c:pt idx="36">
                  <c:v>1</c:v>
                </c:pt>
              </c:numCache>
            </c:numRef>
          </c:xVal>
          <c:yVal>
            <c:numRef>
              <c:f>'Circular Grids'!$E$37:$E$73</c:f>
              <c:numCache>
                <c:formatCode>General</c:formatCode>
                <c:ptCount val="37"/>
                <c:pt idx="0">
                  <c:v>0</c:v>
                </c:pt>
                <c:pt idx="1">
                  <c:v>0.34202014332566871</c:v>
                </c:pt>
                <c:pt idx="2">
                  <c:v>0.64278760968653925</c:v>
                </c:pt>
                <c:pt idx="3">
                  <c:v>0.8660254037844386</c:v>
                </c:pt>
                <c:pt idx="4">
                  <c:v>0.98480775301220802</c:v>
                </c:pt>
                <c:pt idx="5">
                  <c:v>0.98480775301220802</c:v>
                </c:pt>
                <c:pt idx="6">
                  <c:v>0.86602540378443871</c:v>
                </c:pt>
                <c:pt idx="7">
                  <c:v>0.64278760968653947</c:v>
                </c:pt>
                <c:pt idx="8">
                  <c:v>0.34202014332566888</c:v>
                </c:pt>
                <c:pt idx="9">
                  <c:v>1.22514845490862E-16</c:v>
                </c:pt>
                <c:pt idx="10">
                  <c:v>-0.34202014332566866</c:v>
                </c:pt>
                <c:pt idx="11">
                  <c:v>-0.64278760968653925</c:v>
                </c:pt>
                <c:pt idx="12">
                  <c:v>-0.86602540378443837</c:v>
                </c:pt>
                <c:pt idx="13">
                  <c:v>-0.98480775301220802</c:v>
                </c:pt>
                <c:pt idx="14">
                  <c:v>-0.98480775301220813</c:v>
                </c:pt>
                <c:pt idx="15">
                  <c:v>-0.8660254037844386</c:v>
                </c:pt>
                <c:pt idx="16">
                  <c:v>-0.64278760968653958</c:v>
                </c:pt>
                <c:pt idx="17">
                  <c:v>-0.3420201433256686</c:v>
                </c:pt>
                <c:pt idx="18">
                  <c:v>-2.45029690981724E-16</c:v>
                </c:pt>
                <c:pt idx="19">
                  <c:v>0.34202014332566893</c:v>
                </c:pt>
                <c:pt idx="20">
                  <c:v>0.64278760968653914</c:v>
                </c:pt>
                <c:pt idx="21">
                  <c:v>0.86602540378443882</c:v>
                </c:pt>
                <c:pt idx="22">
                  <c:v>0.98480775301220802</c:v>
                </c:pt>
                <c:pt idx="23">
                  <c:v>0.98480775301220813</c:v>
                </c:pt>
                <c:pt idx="24">
                  <c:v>0.86602540378443915</c:v>
                </c:pt>
                <c:pt idx="25">
                  <c:v>0.64278760968654036</c:v>
                </c:pt>
                <c:pt idx="26">
                  <c:v>0.34202014332566871</c:v>
                </c:pt>
                <c:pt idx="27">
                  <c:v>3.67544536472586E-16</c:v>
                </c:pt>
                <c:pt idx="28">
                  <c:v>-0.34202014332566799</c:v>
                </c:pt>
                <c:pt idx="29">
                  <c:v>-0.64278760968653836</c:v>
                </c:pt>
                <c:pt idx="30">
                  <c:v>-0.86602540378443871</c:v>
                </c:pt>
                <c:pt idx="31">
                  <c:v>-0.98480775301220802</c:v>
                </c:pt>
                <c:pt idx="32">
                  <c:v>-0.98480775301220813</c:v>
                </c:pt>
                <c:pt idx="33">
                  <c:v>-0.86602540378443915</c:v>
                </c:pt>
                <c:pt idx="34">
                  <c:v>-0.64278760968653903</c:v>
                </c:pt>
                <c:pt idx="35">
                  <c:v>-0.34202014332567049</c:v>
                </c:pt>
                <c:pt idx="36">
                  <c:v>-4.90059381963448E-16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C2A-3641-9DE7-949AEE711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4361864"/>
        <c:axId val="2114373752"/>
      </c:scatterChart>
      <c:valAx>
        <c:axId val="2114361864"/>
        <c:scaling>
          <c:orientation val="minMax"/>
          <c:max val="1.01"/>
          <c:min val="-1.01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solidFill>
              <a:schemeClr val="bg1"/>
            </a:solidFill>
          </a:ln>
        </c:spPr>
        <c:crossAx val="2114373752"/>
        <c:crosses val="autoZero"/>
        <c:crossBetween val="midCat"/>
        <c:majorUnit val="0.5"/>
        <c:minorUnit val="0.1"/>
      </c:valAx>
      <c:valAx>
        <c:axId val="2114373752"/>
        <c:scaling>
          <c:orientation val="minMax"/>
          <c:max val="1.01"/>
          <c:min val="-1.01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one"/>
        <c:spPr>
          <a:ln>
            <a:solidFill>
              <a:schemeClr val="bg1"/>
            </a:solidFill>
          </a:ln>
        </c:spPr>
        <c:crossAx val="2114361864"/>
        <c:crosses val="autoZero"/>
        <c:crossBetween val="midCat"/>
        <c:majorUnit val="0.5"/>
        <c:minorUnit val="0.1"/>
      </c:valAx>
      <c:spPr>
        <a:noFill/>
      </c:spPr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noFill/>
            </a:ln>
          </c:spPr>
          <c:marker>
            <c:symbol val="diamond"/>
            <c:size val="1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'Circular Grids'!$B$37:$B$73</c:f>
              <c:numCache>
                <c:formatCode>General</c:formatCode>
                <c:ptCount val="37"/>
                <c:pt idx="0">
                  <c:v>1</c:v>
                </c:pt>
                <c:pt idx="1">
                  <c:v>0.76604444311897801</c:v>
                </c:pt>
                <c:pt idx="2">
                  <c:v>0.17364817766693041</c:v>
                </c:pt>
                <c:pt idx="3">
                  <c:v>-0.49999999999999978</c:v>
                </c:pt>
                <c:pt idx="4">
                  <c:v>-0.93969262078590832</c:v>
                </c:pt>
                <c:pt idx="5">
                  <c:v>-0.93969262078590843</c:v>
                </c:pt>
                <c:pt idx="6">
                  <c:v>-0.50000000000000044</c:v>
                </c:pt>
                <c:pt idx="7">
                  <c:v>0.17364817766692997</c:v>
                </c:pt>
                <c:pt idx="8">
                  <c:v>0.76604444311897779</c:v>
                </c:pt>
                <c:pt idx="9">
                  <c:v>1</c:v>
                </c:pt>
                <c:pt idx="10">
                  <c:v>0.76604444311897812</c:v>
                </c:pt>
                <c:pt idx="11">
                  <c:v>0.17364817766693044</c:v>
                </c:pt>
                <c:pt idx="12">
                  <c:v>-0.49999999999999922</c:v>
                </c:pt>
                <c:pt idx="13">
                  <c:v>-0.93969262078590843</c:v>
                </c:pt>
                <c:pt idx="14">
                  <c:v>-0.93969262078590865</c:v>
                </c:pt>
                <c:pt idx="15">
                  <c:v>-0.49999999999999983</c:v>
                </c:pt>
                <c:pt idx="16">
                  <c:v>0.17364817766692972</c:v>
                </c:pt>
                <c:pt idx="17">
                  <c:v>0.76604444311897824</c:v>
                </c:pt>
                <c:pt idx="18">
                  <c:v>1</c:v>
                </c:pt>
                <c:pt idx="19">
                  <c:v>0.76604444311897768</c:v>
                </c:pt>
                <c:pt idx="20">
                  <c:v>0.17364817766693069</c:v>
                </c:pt>
                <c:pt idx="21">
                  <c:v>-0.50000000000000056</c:v>
                </c:pt>
                <c:pt idx="22">
                  <c:v>-0.93969262078590832</c:v>
                </c:pt>
                <c:pt idx="23">
                  <c:v>-0.93969262078590876</c:v>
                </c:pt>
                <c:pt idx="24">
                  <c:v>-0.50000000000000155</c:v>
                </c:pt>
                <c:pt idx="25">
                  <c:v>0.17364817766692772</c:v>
                </c:pt>
                <c:pt idx="26">
                  <c:v>0.76604444311897812</c:v>
                </c:pt>
                <c:pt idx="27">
                  <c:v>1</c:v>
                </c:pt>
                <c:pt idx="28">
                  <c:v>0.76604444311897901</c:v>
                </c:pt>
                <c:pt idx="29">
                  <c:v>0.17364817766693269</c:v>
                </c:pt>
                <c:pt idx="30">
                  <c:v>-0.50000000000000033</c:v>
                </c:pt>
                <c:pt idx="31">
                  <c:v>-0.93969262078590821</c:v>
                </c:pt>
                <c:pt idx="32">
                  <c:v>-0.93969262078590887</c:v>
                </c:pt>
                <c:pt idx="33">
                  <c:v>-0.50000000000000178</c:v>
                </c:pt>
                <c:pt idx="34">
                  <c:v>0.173648177666931</c:v>
                </c:pt>
                <c:pt idx="35">
                  <c:v>0.76604444311897568</c:v>
                </c:pt>
                <c:pt idx="36">
                  <c:v>1</c:v>
                </c:pt>
              </c:numCache>
            </c:numRef>
          </c:xVal>
          <c:yVal>
            <c:numRef>
              <c:f>'Circular Grids'!$C$37:$C$73</c:f>
              <c:numCache>
                <c:formatCode>General</c:formatCode>
                <c:ptCount val="37"/>
                <c:pt idx="0">
                  <c:v>0</c:v>
                </c:pt>
                <c:pt idx="1">
                  <c:v>0.64278760968653925</c:v>
                </c:pt>
                <c:pt idx="2">
                  <c:v>0.98480775301220802</c:v>
                </c:pt>
                <c:pt idx="3">
                  <c:v>0.86602540378443871</c:v>
                </c:pt>
                <c:pt idx="4">
                  <c:v>0.34202014332566888</c:v>
                </c:pt>
                <c:pt idx="5">
                  <c:v>-0.34202014332566866</c:v>
                </c:pt>
                <c:pt idx="6">
                  <c:v>-0.86602540378443837</c:v>
                </c:pt>
                <c:pt idx="7">
                  <c:v>-0.98480775301220813</c:v>
                </c:pt>
                <c:pt idx="8">
                  <c:v>-0.64278760968653958</c:v>
                </c:pt>
                <c:pt idx="9">
                  <c:v>-2.45029690981724E-16</c:v>
                </c:pt>
                <c:pt idx="10">
                  <c:v>0.64278760968653914</c:v>
                </c:pt>
                <c:pt idx="11">
                  <c:v>0.98480775301220802</c:v>
                </c:pt>
                <c:pt idx="12">
                  <c:v>0.86602540378443915</c:v>
                </c:pt>
                <c:pt idx="13">
                  <c:v>0.34202014332566871</c:v>
                </c:pt>
                <c:pt idx="14">
                  <c:v>-0.34202014332566799</c:v>
                </c:pt>
                <c:pt idx="15">
                  <c:v>-0.86602540378443871</c:v>
                </c:pt>
                <c:pt idx="16">
                  <c:v>-0.98480775301220813</c:v>
                </c:pt>
                <c:pt idx="17">
                  <c:v>-0.64278760968653903</c:v>
                </c:pt>
                <c:pt idx="18">
                  <c:v>-4.90059381963448E-16</c:v>
                </c:pt>
                <c:pt idx="19">
                  <c:v>0.6427876096865397</c:v>
                </c:pt>
                <c:pt idx="20">
                  <c:v>0.98480775301220802</c:v>
                </c:pt>
                <c:pt idx="21">
                  <c:v>0.86602540378443837</c:v>
                </c:pt>
                <c:pt idx="22">
                  <c:v>0.34202014332566893</c:v>
                </c:pt>
                <c:pt idx="23">
                  <c:v>-0.34202014332566777</c:v>
                </c:pt>
                <c:pt idx="24">
                  <c:v>-0.86602540378443771</c:v>
                </c:pt>
                <c:pt idx="25">
                  <c:v>-0.98480775301220858</c:v>
                </c:pt>
                <c:pt idx="26">
                  <c:v>-0.64278760968653925</c:v>
                </c:pt>
                <c:pt idx="27">
                  <c:v>-7.3508907294517201E-16</c:v>
                </c:pt>
                <c:pt idx="28">
                  <c:v>0.64278760968653814</c:v>
                </c:pt>
                <c:pt idx="29">
                  <c:v>0.98480775301220769</c:v>
                </c:pt>
                <c:pt idx="30">
                  <c:v>0.86602540378443849</c:v>
                </c:pt>
                <c:pt idx="31">
                  <c:v>0.34202014332566916</c:v>
                </c:pt>
                <c:pt idx="32">
                  <c:v>-0.34202014332566755</c:v>
                </c:pt>
                <c:pt idx="33">
                  <c:v>-0.8660254037844376</c:v>
                </c:pt>
                <c:pt idx="34">
                  <c:v>-0.98480775301220791</c:v>
                </c:pt>
                <c:pt idx="35">
                  <c:v>-0.64278760968654214</c:v>
                </c:pt>
                <c:pt idx="36">
                  <c:v>-9.8011876392689601E-16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A06-C04B-B145-E1ACAB38552E}"/>
            </c:ext>
          </c:extLst>
        </c:ser>
        <c:ser>
          <c:idx val="1"/>
          <c:order val="1"/>
          <c:spPr>
            <a:ln>
              <a:solidFill>
                <a:srgbClr val="FF6600"/>
              </a:solidFill>
            </a:ln>
          </c:spPr>
          <c:marker>
            <c:symbol val="none"/>
          </c:marker>
          <c:xVal>
            <c:numRef>
              <c:f>'Circular Grids'!$D$37:$D$73</c:f>
              <c:numCache>
                <c:formatCode>General</c:formatCode>
                <c:ptCount val="37"/>
                <c:pt idx="0">
                  <c:v>1</c:v>
                </c:pt>
                <c:pt idx="1">
                  <c:v>0.93969262078590843</c:v>
                </c:pt>
                <c:pt idx="2">
                  <c:v>0.76604444311897801</c:v>
                </c:pt>
                <c:pt idx="3">
                  <c:v>0.50000000000000011</c:v>
                </c:pt>
                <c:pt idx="4">
                  <c:v>0.17364817766693041</c:v>
                </c:pt>
                <c:pt idx="5">
                  <c:v>-0.1736481776669303</c:v>
                </c:pt>
                <c:pt idx="6">
                  <c:v>-0.49999999999999978</c:v>
                </c:pt>
                <c:pt idx="7">
                  <c:v>-0.7660444431189779</c:v>
                </c:pt>
                <c:pt idx="8">
                  <c:v>-0.93969262078590832</c:v>
                </c:pt>
                <c:pt idx="9">
                  <c:v>-1</c:v>
                </c:pt>
                <c:pt idx="10">
                  <c:v>-0.93969262078590843</c:v>
                </c:pt>
                <c:pt idx="11">
                  <c:v>-0.76604444311897801</c:v>
                </c:pt>
                <c:pt idx="12">
                  <c:v>-0.50000000000000044</c:v>
                </c:pt>
                <c:pt idx="13">
                  <c:v>-0.17364817766693033</c:v>
                </c:pt>
                <c:pt idx="14">
                  <c:v>0.17364817766692997</c:v>
                </c:pt>
                <c:pt idx="15">
                  <c:v>0.50000000000000011</c:v>
                </c:pt>
                <c:pt idx="16">
                  <c:v>0.76604444311897779</c:v>
                </c:pt>
                <c:pt idx="17">
                  <c:v>0.93969262078590843</c:v>
                </c:pt>
                <c:pt idx="18">
                  <c:v>1</c:v>
                </c:pt>
                <c:pt idx="19">
                  <c:v>0.93969262078590832</c:v>
                </c:pt>
                <c:pt idx="20">
                  <c:v>0.76604444311897812</c:v>
                </c:pt>
                <c:pt idx="21">
                  <c:v>0.49999999999999972</c:v>
                </c:pt>
                <c:pt idx="22">
                  <c:v>0.17364817766693044</c:v>
                </c:pt>
                <c:pt idx="23">
                  <c:v>-0.17364817766692986</c:v>
                </c:pt>
                <c:pt idx="24">
                  <c:v>-0.49999999999999922</c:v>
                </c:pt>
                <c:pt idx="25">
                  <c:v>-0.76604444311897724</c:v>
                </c:pt>
                <c:pt idx="26">
                  <c:v>-0.93969262078590843</c:v>
                </c:pt>
                <c:pt idx="27">
                  <c:v>-1</c:v>
                </c:pt>
                <c:pt idx="28">
                  <c:v>-0.93969262078590865</c:v>
                </c:pt>
                <c:pt idx="29">
                  <c:v>-0.76604444311897879</c:v>
                </c:pt>
                <c:pt idx="30">
                  <c:v>-0.49999999999999983</c:v>
                </c:pt>
                <c:pt idx="31">
                  <c:v>-0.17364817766693058</c:v>
                </c:pt>
                <c:pt idx="32">
                  <c:v>0.17364817766692972</c:v>
                </c:pt>
                <c:pt idx="33">
                  <c:v>0.49999999999999911</c:v>
                </c:pt>
                <c:pt idx="34">
                  <c:v>0.76604444311897824</c:v>
                </c:pt>
                <c:pt idx="35">
                  <c:v>0.93969262078590776</c:v>
                </c:pt>
                <c:pt idx="36">
                  <c:v>1</c:v>
                </c:pt>
              </c:numCache>
            </c:numRef>
          </c:xVal>
          <c:yVal>
            <c:numRef>
              <c:f>'Circular Grids'!$E$37:$E$73</c:f>
              <c:numCache>
                <c:formatCode>General</c:formatCode>
                <c:ptCount val="37"/>
                <c:pt idx="0">
                  <c:v>0</c:v>
                </c:pt>
                <c:pt idx="1">
                  <c:v>0.34202014332566871</c:v>
                </c:pt>
                <c:pt idx="2">
                  <c:v>0.64278760968653925</c:v>
                </c:pt>
                <c:pt idx="3">
                  <c:v>0.8660254037844386</c:v>
                </c:pt>
                <c:pt idx="4">
                  <c:v>0.98480775301220802</c:v>
                </c:pt>
                <c:pt idx="5">
                  <c:v>0.98480775301220802</c:v>
                </c:pt>
                <c:pt idx="6">
                  <c:v>0.86602540378443871</c:v>
                </c:pt>
                <c:pt idx="7">
                  <c:v>0.64278760968653947</c:v>
                </c:pt>
                <c:pt idx="8">
                  <c:v>0.34202014332566888</c:v>
                </c:pt>
                <c:pt idx="9">
                  <c:v>1.22514845490862E-16</c:v>
                </c:pt>
                <c:pt idx="10">
                  <c:v>-0.34202014332566866</c:v>
                </c:pt>
                <c:pt idx="11">
                  <c:v>-0.64278760968653925</c:v>
                </c:pt>
                <c:pt idx="12">
                  <c:v>-0.86602540378443837</c:v>
                </c:pt>
                <c:pt idx="13">
                  <c:v>-0.98480775301220802</c:v>
                </c:pt>
                <c:pt idx="14">
                  <c:v>-0.98480775301220813</c:v>
                </c:pt>
                <c:pt idx="15">
                  <c:v>-0.8660254037844386</c:v>
                </c:pt>
                <c:pt idx="16">
                  <c:v>-0.64278760968653958</c:v>
                </c:pt>
                <c:pt idx="17">
                  <c:v>-0.3420201433256686</c:v>
                </c:pt>
                <c:pt idx="18">
                  <c:v>-2.45029690981724E-16</c:v>
                </c:pt>
                <c:pt idx="19">
                  <c:v>0.34202014332566893</c:v>
                </c:pt>
                <c:pt idx="20">
                  <c:v>0.64278760968653914</c:v>
                </c:pt>
                <c:pt idx="21">
                  <c:v>0.86602540378443882</c:v>
                </c:pt>
                <c:pt idx="22">
                  <c:v>0.98480775301220802</c:v>
                </c:pt>
                <c:pt idx="23">
                  <c:v>0.98480775301220813</c:v>
                </c:pt>
                <c:pt idx="24">
                  <c:v>0.86602540378443915</c:v>
                </c:pt>
                <c:pt idx="25">
                  <c:v>0.64278760968654036</c:v>
                </c:pt>
                <c:pt idx="26">
                  <c:v>0.34202014332566871</c:v>
                </c:pt>
                <c:pt idx="27">
                  <c:v>3.67544536472586E-16</c:v>
                </c:pt>
                <c:pt idx="28">
                  <c:v>-0.34202014332566799</c:v>
                </c:pt>
                <c:pt idx="29">
                  <c:v>-0.64278760968653836</c:v>
                </c:pt>
                <c:pt idx="30">
                  <c:v>-0.86602540378443871</c:v>
                </c:pt>
                <c:pt idx="31">
                  <c:v>-0.98480775301220802</c:v>
                </c:pt>
                <c:pt idx="32">
                  <c:v>-0.98480775301220813</c:v>
                </c:pt>
                <c:pt idx="33">
                  <c:v>-0.86602540378443915</c:v>
                </c:pt>
                <c:pt idx="34">
                  <c:v>-0.64278760968653903</c:v>
                </c:pt>
                <c:pt idx="35">
                  <c:v>-0.34202014332567049</c:v>
                </c:pt>
                <c:pt idx="36">
                  <c:v>-4.90059381963448E-16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A06-C04B-B145-E1ACAB38552E}"/>
            </c:ext>
          </c:extLst>
        </c:ser>
        <c:ser>
          <c:idx val="2"/>
          <c:order val="2"/>
          <c:spPr>
            <a:ln w="47625">
              <a:solidFill>
                <a:schemeClr val="tx1"/>
              </a:solidFill>
            </a:ln>
          </c:spPr>
          <c:xVal>
            <c:numRef>
              <c:f>'Circular Grids'!$C$31:$C$34</c:f>
              <c:numCache>
                <c:formatCode>General</c:formatCode>
                <c:ptCount val="4"/>
                <c:pt idx="0">
                  <c:v>1</c:v>
                </c:pt>
                <c:pt idx="1">
                  <c:v>0.76604444311897801</c:v>
                </c:pt>
                <c:pt idx="2">
                  <c:v>-0.49999999999999978</c:v>
                </c:pt>
                <c:pt idx="3">
                  <c:v>1</c:v>
                </c:pt>
              </c:numCache>
            </c:numRef>
          </c:xVal>
          <c:yVal>
            <c:numRef>
              <c:f>'Circular Grids'!$D$31:$D$34</c:f>
              <c:numCache>
                <c:formatCode>General</c:formatCode>
                <c:ptCount val="4"/>
                <c:pt idx="0">
                  <c:v>0</c:v>
                </c:pt>
                <c:pt idx="1">
                  <c:v>0.64278760968653925</c:v>
                </c:pt>
                <c:pt idx="2">
                  <c:v>0.86602540378443871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A06-C04B-B145-E1ACAB38552E}"/>
            </c:ext>
          </c:extLst>
        </c:ser>
        <c:ser>
          <c:idx val="3"/>
          <c:order val="3"/>
          <c:spPr>
            <a:ln w="47625">
              <a:noFill/>
            </a:ln>
          </c:spPr>
          <c:marker>
            <c:symbol val="diamond"/>
            <c:size val="1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5A06-C04B-B145-E1ACAB385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4460328"/>
        <c:axId val="2114465080"/>
      </c:scatterChart>
      <c:valAx>
        <c:axId val="2114460328"/>
        <c:scaling>
          <c:orientation val="minMax"/>
          <c:max val="1.01"/>
          <c:min val="-1.01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solidFill>
              <a:schemeClr val="bg1"/>
            </a:solidFill>
          </a:ln>
        </c:spPr>
        <c:crossAx val="2114465080"/>
        <c:crosses val="autoZero"/>
        <c:crossBetween val="midCat"/>
        <c:majorUnit val="0.5"/>
        <c:minorUnit val="0.1"/>
      </c:valAx>
      <c:valAx>
        <c:axId val="2114465080"/>
        <c:scaling>
          <c:orientation val="minMax"/>
          <c:max val="1.01"/>
          <c:min val="-1.01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one"/>
        <c:spPr>
          <a:ln>
            <a:solidFill>
              <a:schemeClr val="bg1"/>
            </a:solidFill>
          </a:ln>
        </c:spPr>
        <c:crossAx val="2114460328"/>
        <c:crosses val="autoZero"/>
        <c:crossBetween val="midCat"/>
        <c:majorUnit val="0.5"/>
        <c:minorUnit val="0.1"/>
      </c:valAx>
      <c:spPr>
        <a:noFill/>
      </c:spPr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noFill/>
            </a:ln>
          </c:spPr>
          <c:marker>
            <c:symbol val="diamond"/>
            <c:size val="1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'Circular Grids'!$B$37:$B$73</c:f>
              <c:numCache>
                <c:formatCode>General</c:formatCode>
                <c:ptCount val="37"/>
                <c:pt idx="0">
                  <c:v>1</c:v>
                </c:pt>
                <c:pt idx="1">
                  <c:v>0.76604444311897801</c:v>
                </c:pt>
                <c:pt idx="2">
                  <c:v>0.17364817766693041</c:v>
                </c:pt>
                <c:pt idx="3">
                  <c:v>-0.49999999999999978</c:v>
                </c:pt>
                <c:pt idx="4">
                  <c:v>-0.93969262078590832</c:v>
                </c:pt>
                <c:pt idx="5">
                  <c:v>-0.93969262078590843</c:v>
                </c:pt>
                <c:pt idx="6">
                  <c:v>-0.50000000000000044</c:v>
                </c:pt>
                <c:pt idx="7">
                  <c:v>0.17364817766692997</c:v>
                </c:pt>
                <c:pt idx="8">
                  <c:v>0.76604444311897779</c:v>
                </c:pt>
                <c:pt idx="9">
                  <c:v>1</c:v>
                </c:pt>
                <c:pt idx="10">
                  <c:v>0.76604444311897812</c:v>
                </c:pt>
                <c:pt idx="11">
                  <c:v>0.17364817766693044</c:v>
                </c:pt>
                <c:pt idx="12">
                  <c:v>-0.49999999999999922</c:v>
                </c:pt>
                <c:pt idx="13">
                  <c:v>-0.93969262078590843</c:v>
                </c:pt>
                <c:pt idx="14">
                  <c:v>-0.93969262078590865</c:v>
                </c:pt>
                <c:pt idx="15">
                  <c:v>-0.49999999999999983</c:v>
                </c:pt>
                <c:pt idx="16">
                  <c:v>0.17364817766692972</c:v>
                </c:pt>
                <c:pt idx="17">
                  <c:v>0.76604444311897824</c:v>
                </c:pt>
                <c:pt idx="18">
                  <c:v>1</c:v>
                </c:pt>
                <c:pt idx="19">
                  <c:v>0.76604444311897768</c:v>
                </c:pt>
                <c:pt idx="20">
                  <c:v>0.17364817766693069</c:v>
                </c:pt>
                <c:pt idx="21">
                  <c:v>-0.50000000000000056</c:v>
                </c:pt>
                <c:pt idx="22">
                  <c:v>-0.93969262078590832</c:v>
                </c:pt>
                <c:pt idx="23">
                  <c:v>-0.93969262078590876</c:v>
                </c:pt>
                <c:pt idx="24">
                  <c:v>-0.50000000000000155</c:v>
                </c:pt>
                <c:pt idx="25">
                  <c:v>0.17364817766692772</c:v>
                </c:pt>
                <c:pt idx="26">
                  <c:v>0.76604444311897812</c:v>
                </c:pt>
                <c:pt idx="27">
                  <c:v>1</c:v>
                </c:pt>
                <c:pt idx="28">
                  <c:v>0.76604444311897901</c:v>
                </c:pt>
                <c:pt idx="29">
                  <c:v>0.17364817766693269</c:v>
                </c:pt>
                <c:pt idx="30">
                  <c:v>-0.50000000000000033</c:v>
                </c:pt>
                <c:pt idx="31">
                  <c:v>-0.93969262078590821</c:v>
                </c:pt>
                <c:pt idx="32">
                  <c:v>-0.93969262078590887</c:v>
                </c:pt>
                <c:pt idx="33">
                  <c:v>-0.50000000000000178</c:v>
                </c:pt>
                <c:pt idx="34">
                  <c:v>0.173648177666931</c:v>
                </c:pt>
                <c:pt idx="35">
                  <c:v>0.76604444311897568</c:v>
                </c:pt>
                <c:pt idx="36">
                  <c:v>1</c:v>
                </c:pt>
              </c:numCache>
            </c:numRef>
          </c:xVal>
          <c:yVal>
            <c:numRef>
              <c:f>'Circular Grids'!$C$37:$C$73</c:f>
              <c:numCache>
                <c:formatCode>General</c:formatCode>
                <c:ptCount val="37"/>
                <c:pt idx="0">
                  <c:v>0</c:v>
                </c:pt>
                <c:pt idx="1">
                  <c:v>0.64278760968653925</c:v>
                </c:pt>
                <c:pt idx="2">
                  <c:v>0.98480775301220802</c:v>
                </c:pt>
                <c:pt idx="3">
                  <c:v>0.86602540378443871</c:v>
                </c:pt>
                <c:pt idx="4">
                  <c:v>0.34202014332566888</c:v>
                </c:pt>
                <c:pt idx="5">
                  <c:v>-0.34202014332566866</c:v>
                </c:pt>
                <c:pt idx="6">
                  <c:v>-0.86602540378443837</c:v>
                </c:pt>
                <c:pt idx="7">
                  <c:v>-0.98480775301220813</c:v>
                </c:pt>
                <c:pt idx="8">
                  <c:v>-0.64278760968653958</c:v>
                </c:pt>
                <c:pt idx="9">
                  <c:v>-2.45029690981724E-16</c:v>
                </c:pt>
                <c:pt idx="10">
                  <c:v>0.64278760968653914</c:v>
                </c:pt>
                <c:pt idx="11">
                  <c:v>0.98480775301220802</c:v>
                </c:pt>
                <c:pt idx="12">
                  <c:v>0.86602540378443915</c:v>
                </c:pt>
                <c:pt idx="13">
                  <c:v>0.34202014332566871</c:v>
                </c:pt>
                <c:pt idx="14">
                  <c:v>-0.34202014332566799</c:v>
                </c:pt>
                <c:pt idx="15">
                  <c:v>-0.86602540378443871</c:v>
                </c:pt>
                <c:pt idx="16">
                  <c:v>-0.98480775301220813</c:v>
                </c:pt>
                <c:pt idx="17">
                  <c:v>-0.64278760968653903</c:v>
                </c:pt>
                <c:pt idx="18">
                  <c:v>-4.90059381963448E-16</c:v>
                </c:pt>
                <c:pt idx="19">
                  <c:v>0.6427876096865397</c:v>
                </c:pt>
                <c:pt idx="20">
                  <c:v>0.98480775301220802</c:v>
                </c:pt>
                <c:pt idx="21">
                  <c:v>0.86602540378443837</c:v>
                </c:pt>
                <c:pt idx="22">
                  <c:v>0.34202014332566893</c:v>
                </c:pt>
                <c:pt idx="23">
                  <c:v>-0.34202014332566777</c:v>
                </c:pt>
                <c:pt idx="24">
                  <c:v>-0.86602540378443771</c:v>
                </c:pt>
                <c:pt idx="25">
                  <c:v>-0.98480775301220858</c:v>
                </c:pt>
                <c:pt idx="26">
                  <c:v>-0.64278760968653925</c:v>
                </c:pt>
                <c:pt idx="27">
                  <c:v>-7.3508907294517201E-16</c:v>
                </c:pt>
                <c:pt idx="28">
                  <c:v>0.64278760968653814</c:v>
                </c:pt>
                <c:pt idx="29">
                  <c:v>0.98480775301220769</c:v>
                </c:pt>
                <c:pt idx="30">
                  <c:v>0.86602540378443849</c:v>
                </c:pt>
                <c:pt idx="31">
                  <c:v>0.34202014332566916</c:v>
                </c:pt>
                <c:pt idx="32">
                  <c:v>-0.34202014332566755</c:v>
                </c:pt>
                <c:pt idx="33">
                  <c:v>-0.8660254037844376</c:v>
                </c:pt>
                <c:pt idx="34">
                  <c:v>-0.98480775301220791</c:v>
                </c:pt>
                <c:pt idx="35">
                  <c:v>-0.64278760968654214</c:v>
                </c:pt>
                <c:pt idx="36">
                  <c:v>-9.8011876392689601E-16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B21-C24D-9C93-819135E4B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4516904"/>
        <c:axId val="2114522840"/>
      </c:scatterChart>
      <c:valAx>
        <c:axId val="2114516904"/>
        <c:scaling>
          <c:orientation val="minMax"/>
          <c:max val="1.01"/>
          <c:min val="-1.01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solidFill>
              <a:schemeClr val="bg1"/>
            </a:solidFill>
          </a:ln>
        </c:spPr>
        <c:crossAx val="2114522840"/>
        <c:crosses val="autoZero"/>
        <c:crossBetween val="midCat"/>
        <c:majorUnit val="0.5"/>
        <c:minorUnit val="0.1"/>
      </c:valAx>
      <c:valAx>
        <c:axId val="2114522840"/>
        <c:scaling>
          <c:orientation val="minMax"/>
          <c:max val="1.01"/>
          <c:min val="-1.01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one"/>
        <c:spPr>
          <a:ln>
            <a:solidFill>
              <a:schemeClr val="bg1"/>
            </a:solidFill>
          </a:ln>
        </c:spPr>
        <c:crossAx val="2114516904"/>
        <c:crosses val="autoZero"/>
        <c:crossBetween val="midCat"/>
        <c:majorUnit val="0.5"/>
        <c:minorUnit val="0.1"/>
      </c:valAx>
      <c:spPr>
        <a:noFill/>
      </c:spPr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noFill/>
            </a:ln>
          </c:spPr>
          <c:marker>
            <c:symbol val="diamond"/>
            <c:size val="1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'Circular Grids'!$B$37:$B$73</c:f>
              <c:numCache>
                <c:formatCode>General</c:formatCode>
                <c:ptCount val="37"/>
                <c:pt idx="0">
                  <c:v>1</c:v>
                </c:pt>
                <c:pt idx="1">
                  <c:v>0.76604444311897801</c:v>
                </c:pt>
                <c:pt idx="2">
                  <c:v>0.17364817766693041</c:v>
                </c:pt>
                <c:pt idx="3">
                  <c:v>-0.49999999999999978</c:v>
                </c:pt>
                <c:pt idx="4">
                  <c:v>-0.93969262078590832</c:v>
                </c:pt>
                <c:pt idx="5">
                  <c:v>-0.93969262078590843</c:v>
                </c:pt>
                <c:pt idx="6">
                  <c:v>-0.50000000000000044</c:v>
                </c:pt>
                <c:pt idx="7">
                  <c:v>0.17364817766692997</c:v>
                </c:pt>
                <c:pt idx="8">
                  <c:v>0.76604444311897779</c:v>
                </c:pt>
                <c:pt idx="9">
                  <c:v>1</c:v>
                </c:pt>
                <c:pt idx="10">
                  <c:v>0.76604444311897812</c:v>
                </c:pt>
                <c:pt idx="11">
                  <c:v>0.17364817766693044</c:v>
                </c:pt>
                <c:pt idx="12">
                  <c:v>-0.49999999999999922</c:v>
                </c:pt>
                <c:pt idx="13">
                  <c:v>-0.93969262078590843</c:v>
                </c:pt>
                <c:pt idx="14">
                  <c:v>-0.93969262078590865</c:v>
                </c:pt>
                <c:pt idx="15">
                  <c:v>-0.49999999999999983</c:v>
                </c:pt>
                <c:pt idx="16">
                  <c:v>0.17364817766692972</c:v>
                </c:pt>
                <c:pt idx="17">
                  <c:v>0.76604444311897824</c:v>
                </c:pt>
                <c:pt idx="18">
                  <c:v>1</c:v>
                </c:pt>
                <c:pt idx="19">
                  <c:v>0.76604444311897768</c:v>
                </c:pt>
                <c:pt idx="20">
                  <c:v>0.17364817766693069</c:v>
                </c:pt>
                <c:pt idx="21">
                  <c:v>-0.50000000000000056</c:v>
                </c:pt>
                <c:pt idx="22">
                  <c:v>-0.93969262078590832</c:v>
                </c:pt>
                <c:pt idx="23">
                  <c:v>-0.93969262078590876</c:v>
                </c:pt>
                <c:pt idx="24">
                  <c:v>-0.50000000000000155</c:v>
                </c:pt>
                <c:pt idx="25">
                  <c:v>0.17364817766692772</c:v>
                </c:pt>
                <c:pt idx="26">
                  <c:v>0.76604444311897812</c:v>
                </c:pt>
                <c:pt idx="27">
                  <c:v>1</c:v>
                </c:pt>
                <c:pt idx="28">
                  <c:v>0.76604444311897901</c:v>
                </c:pt>
                <c:pt idx="29">
                  <c:v>0.17364817766693269</c:v>
                </c:pt>
                <c:pt idx="30">
                  <c:v>-0.50000000000000033</c:v>
                </c:pt>
                <c:pt idx="31">
                  <c:v>-0.93969262078590821</c:v>
                </c:pt>
                <c:pt idx="32">
                  <c:v>-0.93969262078590887</c:v>
                </c:pt>
                <c:pt idx="33">
                  <c:v>-0.50000000000000178</c:v>
                </c:pt>
                <c:pt idx="34">
                  <c:v>0.173648177666931</c:v>
                </c:pt>
                <c:pt idx="35">
                  <c:v>0.76604444311897568</c:v>
                </c:pt>
                <c:pt idx="36">
                  <c:v>1</c:v>
                </c:pt>
              </c:numCache>
            </c:numRef>
          </c:xVal>
          <c:yVal>
            <c:numRef>
              <c:f>'Circular Grids'!$C$37:$C$73</c:f>
              <c:numCache>
                <c:formatCode>General</c:formatCode>
                <c:ptCount val="37"/>
                <c:pt idx="0">
                  <c:v>0</c:v>
                </c:pt>
                <c:pt idx="1">
                  <c:v>0.64278760968653925</c:v>
                </c:pt>
                <c:pt idx="2">
                  <c:v>0.98480775301220802</c:v>
                </c:pt>
                <c:pt idx="3">
                  <c:v>0.86602540378443871</c:v>
                </c:pt>
                <c:pt idx="4">
                  <c:v>0.34202014332566888</c:v>
                </c:pt>
                <c:pt idx="5">
                  <c:v>-0.34202014332566866</c:v>
                </c:pt>
                <c:pt idx="6">
                  <c:v>-0.86602540378443837</c:v>
                </c:pt>
                <c:pt idx="7">
                  <c:v>-0.98480775301220813</c:v>
                </c:pt>
                <c:pt idx="8">
                  <c:v>-0.64278760968653958</c:v>
                </c:pt>
                <c:pt idx="9">
                  <c:v>-2.45029690981724E-16</c:v>
                </c:pt>
                <c:pt idx="10">
                  <c:v>0.64278760968653914</c:v>
                </c:pt>
                <c:pt idx="11">
                  <c:v>0.98480775301220802</c:v>
                </c:pt>
                <c:pt idx="12">
                  <c:v>0.86602540378443915</c:v>
                </c:pt>
                <c:pt idx="13">
                  <c:v>0.34202014332566871</c:v>
                </c:pt>
                <c:pt idx="14">
                  <c:v>-0.34202014332566799</c:v>
                </c:pt>
                <c:pt idx="15">
                  <c:v>-0.86602540378443871</c:v>
                </c:pt>
                <c:pt idx="16">
                  <c:v>-0.98480775301220813</c:v>
                </c:pt>
                <c:pt idx="17">
                  <c:v>-0.64278760968653903</c:v>
                </c:pt>
                <c:pt idx="18">
                  <c:v>-4.90059381963448E-16</c:v>
                </c:pt>
                <c:pt idx="19">
                  <c:v>0.6427876096865397</c:v>
                </c:pt>
                <c:pt idx="20">
                  <c:v>0.98480775301220802</c:v>
                </c:pt>
                <c:pt idx="21">
                  <c:v>0.86602540378443837</c:v>
                </c:pt>
                <c:pt idx="22">
                  <c:v>0.34202014332566893</c:v>
                </c:pt>
                <c:pt idx="23">
                  <c:v>-0.34202014332566777</c:v>
                </c:pt>
                <c:pt idx="24">
                  <c:v>-0.86602540378443771</c:v>
                </c:pt>
                <c:pt idx="25">
                  <c:v>-0.98480775301220858</c:v>
                </c:pt>
                <c:pt idx="26">
                  <c:v>-0.64278760968653925</c:v>
                </c:pt>
                <c:pt idx="27">
                  <c:v>-7.3508907294517201E-16</c:v>
                </c:pt>
                <c:pt idx="28">
                  <c:v>0.64278760968653814</c:v>
                </c:pt>
                <c:pt idx="29">
                  <c:v>0.98480775301220769</c:v>
                </c:pt>
                <c:pt idx="30">
                  <c:v>0.86602540378443849</c:v>
                </c:pt>
                <c:pt idx="31">
                  <c:v>0.34202014332566916</c:v>
                </c:pt>
                <c:pt idx="32">
                  <c:v>-0.34202014332566755</c:v>
                </c:pt>
                <c:pt idx="33">
                  <c:v>-0.8660254037844376</c:v>
                </c:pt>
                <c:pt idx="34">
                  <c:v>-0.98480775301220791</c:v>
                </c:pt>
                <c:pt idx="35">
                  <c:v>-0.64278760968654214</c:v>
                </c:pt>
                <c:pt idx="36">
                  <c:v>-9.8011876392689601E-16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42-1242-838E-9887B1412C17}"/>
            </c:ext>
          </c:extLst>
        </c:ser>
        <c:ser>
          <c:idx val="3"/>
          <c:order val="1"/>
          <c:spPr>
            <a:ln w="47625">
              <a:noFill/>
            </a:ln>
          </c:spPr>
          <c:marker>
            <c:symbol val="diamond"/>
            <c:size val="1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BD42-1242-838E-9887B1412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4556568"/>
        <c:axId val="2114561256"/>
      </c:scatterChart>
      <c:valAx>
        <c:axId val="2114556568"/>
        <c:scaling>
          <c:orientation val="minMax"/>
          <c:max val="1.01"/>
          <c:min val="-1.01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solidFill>
              <a:schemeClr val="bg1"/>
            </a:solidFill>
          </a:ln>
        </c:spPr>
        <c:crossAx val="2114561256"/>
        <c:crosses val="autoZero"/>
        <c:crossBetween val="midCat"/>
        <c:majorUnit val="0.5"/>
        <c:minorUnit val="0.1"/>
      </c:valAx>
      <c:valAx>
        <c:axId val="2114561256"/>
        <c:scaling>
          <c:orientation val="minMax"/>
          <c:max val="1.01"/>
          <c:min val="-1.01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one"/>
        <c:spPr>
          <a:ln>
            <a:solidFill>
              <a:schemeClr val="bg1"/>
            </a:solidFill>
          </a:ln>
        </c:spPr>
        <c:crossAx val="2114556568"/>
        <c:crosses val="autoZero"/>
        <c:crossBetween val="midCat"/>
        <c:majorUnit val="0.5"/>
        <c:minorUnit val="0.1"/>
      </c:valAx>
      <c:spPr>
        <a:noFill/>
      </c:spPr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772870662460567E-2"/>
          <c:y val="1.8218624933742305E-2"/>
          <c:w val="0.96529968454258674"/>
          <c:h val="0.96659918762147246"/>
        </c:manualLayout>
      </c:layout>
      <c:scatterChart>
        <c:scatterStyle val="smoothMarker"/>
        <c:varyColors val="0"/>
        <c:ser>
          <c:idx val="0"/>
          <c:order val="0"/>
          <c:spPr>
            <a:ln>
              <a:noFill/>
            </a:ln>
          </c:spPr>
          <c:marker>
            <c:symbol val="diamond"/>
            <c:size val="1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'Circular Grids'!$B$37:$B$73</c:f>
              <c:numCache>
                <c:formatCode>General</c:formatCode>
                <c:ptCount val="37"/>
                <c:pt idx="0">
                  <c:v>1</c:v>
                </c:pt>
                <c:pt idx="1">
                  <c:v>0.76604444311897801</c:v>
                </c:pt>
                <c:pt idx="2">
                  <c:v>0.17364817766693041</c:v>
                </c:pt>
                <c:pt idx="3">
                  <c:v>-0.49999999999999978</c:v>
                </c:pt>
                <c:pt idx="4">
                  <c:v>-0.93969262078590832</c:v>
                </c:pt>
                <c:pt idx="5">
                  <c:v>-0.93969262078590843</c:v>
                </c:pt>
                <c:pt idx="6">
                  <c:v>-0.50000000000000044</c:v>
                </c:pt>
                <c:pt idx="7">
                  <c:v>0.17364817766692997</c:v>
                </c:pt>
                <c:pt idx="8">
                  <c:v>0.76604444311897779</c:v>
                </c:pt>
                <c:pt idx="9">
                  <c:v>1</c:v>
                </c:pt>
                <c:pt idx="10">
                  <c:v>0.76604444311897812</c:v>
                </c:pt>
                <c:pt idx="11">
                  <c:v>0.17364817766693044</c:v>
                </c:pt>
                <c:pt idx="12">
                  <c:v>-0.49999999999999922</c:v>
                </c:pt>
                <c:pt idx="13">
                  <c:v>-0.93969262078590843</c:v>
                </c:pt>
                <c:pt idx="14">
                  <c:v>-0.93969262078590865</c:v>
                </c:pt>
                <c:pt idx="15">
                  <c:v>-0.49999999999999983</c:v>
                </c:pt>
                <c:pt idx="16">
                  <c:v>0.17364817766692972</c:v>
                </c:pt>
                <c:pt idx="17">
                  <c:v>0.76604444311897824</c:v>
                </c:pt>
                <c:pt idx="18">
                  <c:v>1</c:v>
                </c:pt>
                <c:pt idx="19">
                  <c:v>0.76604444311897768</c:v>
                </c:pt>
                <c:pt idx="20">
                  <c:v>0.17364817766693069</c:v>
                </c:pt>
                <c:pt idx="21">
                  <c:v>-0.50000000000000056</c:v>
                </c:pt>
                <c:pt idx="22">
                  <c:v>-0.93969262078590832</c:v>
                </c:pt>
                <c:pt idx="23">
                  <c:v>-0.93969262078590876</c:v>
                </c:pt>
                <c:pt idx="24">
                  <c:v>-0.50000000000000155</c:v>
                </c:pt>
                <c:pt idx="25">
                  <c:v>0.17364817766692772</c:v>
                </c:pt>
                <c:pt idx="26">
                  <c:v>0.76604444311897812</c:v>
                </c:pt>
                <c:pt idx="27">
                  <c:v>1</c:v>
                </c:pt>
                <c:pt idx="28">
                  <c:v>0.76604444311897901</c:v>
                </c:pt>
                <c:pt idx="29">
                  <c:v>0.17364817766693269</c:v>
                </c:pt>
                <c:pt idx="30">
                  <c:v>-0.50000000000000033</c:v>
                </c:pt>
                <c:pt idx="31">
                  <c:v>-0.93969262078590821</c:v>
                </c:pt>
                <c:pt idx="32">
                  <c:v>-0.93969262078590887</c:v>
                </c:pt>
                <c:pt idx="33">
                  <c:v>-0.50000000000000178</c:v>
                </c:pt>
                <c:pt idx="34">
                  <c:v>0.173648177666931</c:v>
                </c:pt>
                <c:pt idx="35">
                  <c:v>0.76604444311897568</c:v>
                </c:pt>
                <c:pt idx="36">
                  <c:v>1</c:v>
                </c:pt>
              </c:numCache>
            </c:numRef>
          </c:xVal>
          <c:yVal>
            <c:numRef>
              <c:f>'Circular Grids'!$C$37:$C$73</c:f>
              <c:numCache>
                <c:formatCode>General</c:formatCode>
                <c:ptCount val="37"/>
                <c:pt idx="0">
                  <c:v>0</c:v>
                </c:pt>
                <c:pt idx="1">
                  <c:v>0.64278760968653925</c:v>
                </c:pt>
                <c:pt idx="2">
                  <c:v>0.98480775301220802</c:v>
                </c:pt>
                <c:pt idx="3">
                  <c:v>0.86602540378443871</c:v>
                </c:pt>
                <c:pt idx="4">
                  <c:v>0.34202014332566888</c:v>
                </c:pt>
                <c:pt idx="5">
                  <c:v>-0.34202014332566866</c:v>
                </c:pt>
                <c:pt idx="6">
                  <c:v>-0.86602540378443837</c:v>
                </c:pt>
                <c:pt idx="7">
                  <c:v>-0.98480775301220813</c:v>
                </c:pt>
                <c:pt idx="8">
                  <c:v>-0.64278760968653958</c:v>
                </c:pt>
                <c:pt idx="9">
                  <c:v>-2.45029690981724E-16</c:v>
                </c:pt>
                <c:pt idx="10">
                  <c:v>0.64278760968653914</c:v>
                </c:pt>
                <c:pt idx="11">
                  <c:v>0.98480775301220802</c:v>
                </c:pt>
                <c:pt idx="12">
                  <c:v>0.86602540378443915</c:v>
                </c:pt>
                <c:pt idx="13">
                  <c:v>0.34202014332566871</c:v>
                </c:pt>
                <c:pt idx="14">
                  <c:v>-0.34202014332566799</c:v>
                </c:pt>
                <c:pt idx="15">
                  <c:v>-0.86602540378443871</c:v>
                </c:pt>
                <c:pt idx="16">
                  <c:v>-0.98480775301220813</c:v>
                </c:pt>
                <c:pt idx="17">
                  <c:v>-0.64278760968653903</c:v>
                </c:pt>
                <c:pt idx="18">
                  <c:v>-4.90059381963448E-16</c:v>
                </c:pt>
                <c:pt idx="19">
                  <c:v>0.6427876096865397</c:v>
                </c:pt>
                <c:pt idx="20">
                  <c:v>0.98480775301220802</c:v>
                </c:pt>
                <c:pt idx="21">
                  <c:v>0.86602540378443837</c:v>
                </c:pt>
                <c:pt idx="22">
                  <c:v>0.34202014332566893</c:v>
                </c:pt>
                <c:pt idx="23">
                  <c:v>-0.34202014332566777</c:v>
                </c:pt>
                <c:pt idx="24">
                  <c:v>-0.86602540378443771</c:v>
                </c:pt>
                <c:pt idx="25">
                  <c:v>-0.98480775301220858</c:v>
                </c:pt>
                <c:pt idx="26">
                  <c:v>-0.64278760968653925</c:v>
                </c:pt>
                <c:pt idx="27">
                  <c:v>-7.3508907294517201E-16</c:v>
                </c:pt>
                <c:pt idx="28">
                  <c:v>0.64278760968653814</c:v>
                </c:pt>
                <c:pt idx="29">
                  <c:v>0.98480775301220769</c:v>
                </c:pt>
                <c:pt idx="30">
                  <c:v>0.86602540378443849</c:v>
                </c:pt>
                <c:pt idx="31">
                  <c:v>0.34202014332566916</c:v>
                </c:pt>
                <c:pt idx="32">
                  <c:v>-0.34202014332566755</c:v>
                </c:pt>
                <c:pt idx="33">
                  <c:v>-0.8660254037844376</c:v>
                </c:pt>
                <c:pt idx="34">
                  <c:v>-0.98480775301220791</c:v>
                </c:pt>
                <c:pt idx="35">
                  <c:v>-0.64278760968654214</c:v>
                </c:pt>
                <c:pt idx="36">
                  <c:v>-9.8011876392689601E-16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18A-5B44-922C-DFC8F21EA9E7}"/>
            </c:ext>
          </c:extLst>
        </c:ser>
        <c:ser>
          <c:idx val="1"/>
          <c:order val="1"/>
          <c:spPr>
            <a:ln>
              <a:solidFill>
                <a:srgbClr val="FF6600"/>
              </a:solidFill>
            </a:ln>
          </c:spPr>
          <c:marker>
            <c:symbol val="none"/>
          </c:marker>
          <c:xVal>
            <c:numRef>
              <c:f>'Circular Grids'!$D$37:$D$73</c:f>
              <c:numCache>
                <c:formatCode>General</c:formatCode>
                <c:ptCount val="37"/>
                <c:pt idx="0">
                  <c:v>1</c:v>
                </c:pt>
                <c:pt idx="1">
                  <c:v>0.93969262078590843</c:v>
                </c:pt>
                <c:pt idx="2">
                  <c:v>0.76604444311897801</c:v>
                </c:pt>
                <c:pt idx="3">
                  <c:v>0.50000000000000011</c:v>
                </c:pt>
                <c:pt idx="4">
                  <c:v>0.17364817766693041</c:v>
                </c:pt>
                <c:pt idx="5">
                  <c:v>-0.1736481776669303</c:v>
                </c:pt>
                <c:pt idx="6">
                  <c:v>-0.49999999999999978</c:v>
                </c:pt>
                <c:pt idx="7">
                  <c:v>-0.7660444431189779</c:v>
                </c:pt>
                <c:pt idx="8">
                  <c:v>-0.93969262078590832</c:v>
                </c:pt>
                <c:pt idx="9">
                  <c:v>-1</c:v>
                </c:pt>
                <c:pt idx="10">
                  <c:v>-0.93969262078590843</c:v>
                </c:pt>
                <c:pt idx="11">
                  <c:v>-0.76604444311897801</c:v>
                </c:pt>
                <c:pt idx="12">
                  <c:v>-0.50000000000000044</c:v>
                </c:pt>
                <c:pt idx="13">
                  <c:v>-0.17364817766693033</c:v>
                </c:pt>
                <c:pt idx="14">
                  <c:v>0.17364817766692997</c:v>
                </c:pt>
                <c:pt idx="15">
                  <c:v>0.50000000000000011</c:v>
                </c:pt>
                <c:pt idx="16">
                  <c:v>0.76604444311897779</c:v>
                </c:pt>
                <c:pt idx="17">
                  <c:v>0.93969262078590843</c:v>
                </c:pt>
                <c:pt idx="18">
                  <c:v>1</c:v>
                </c:pt>
                <c:pt idx="19">
                  <c:v>0.93969262078590832</c:v>
                </c:pt>
                <c:pt idx="20">
                  <c:v>0.76604444311897812</c:v>
                </c:pt>
                <c:pt idx="21">
                  <c:v>0.49999999999999972</c:v>
                </c:pt>
                <c:pt idx="22">
                  <c:v>0.17364817766693044</c:v>
                </c:pt>
                <c:pt idx="23">
                  <c:v>-0.17364817766692986</c:v>
                </c:pt>
                <c:pt idx="24">
                  <c:v>-0.49999999999999922</c:v>
                </c:pt>
                <c:pt idx="25">
                  <c:v>-0.76604444311897724</c:v>
                </c:pt>
                <c:pt idx="26">
                  <c:v>-0.93969262078590843</c:v>
                </c:pt>
                <c:pt idx="27">
                  <c:v>-1</c:v>
                </c:pt>
                <c:pt idx="28">
                  <c:v>-0.93969262078590865</c:v>
                </c:pt>
                <c:pt idx="29">
                  <c:v>-0.76604444311897879</c:v>
                </c:pt>
                <c:pt idx="30">
                  <c:v>-0.49999999999999983</c:v>
                </c:pt>
                <c:pt idx="31">
                  <c:v>-0.17364817766693058</c:v>
                </c:pt>
                <c:pt idx="32">
                  <c:v>0.17364817766692972</c:v>
                </c:pt>
                <c:pt idx="33">
                  <c:v>0.49999999999999911</c:v>
                </c:pt>
                <c:pt idx="34">
                  <c:v>0.76604444311897824</c:v>
                </c:pt>
                <c:pt idx="35">
                  <c:v>0.93969262078590776</c:v>
                </c:pt>
                <c:pt idx="36">
                  <c:v>1</c:v>
                </c:pt>
              </c:numCache>
            </c:numRef>
          </c:xVal>
          <c:yVal>
            <c:numRef>
              <c:f>'Circular Grids'!$E$37:$E$73</c:f>
              <c:numCache>
                <c:formatCode>General</c:formatCode>
                <c:ptCount val="37"/>
                <c:pt idx="0">
                  <c:v>0</c:v>
                </c:pt>
                <c:pt idx="1">
                  <c:v>0.34202014332566871</c:v>
                </c:pt>
                <c:pt idx="2">
                  <c:v>0.64278760968653925</c:v>
                </c:pt>
                <c:pt idx="3">
                  <c:v>0.8660254037844386</c:v>
                </c:pt>
                <c:pt idx="4">
                  <c:v>0.98480775301220802</c:v>
                </c:pt>
                <c:pt idx="5">
                  <c:v>0.98480775301220802</c:v>
                </c:pt>
                <c:pt idx="6">
                  <c:v>0.86602540378443871</c:v>
                </c:pt>
                <c:pt idx="7">
                  <c:v>0.64278760968653947</c:v>
                </c:pt>
                <c:pt idx="8">
                  <c:v>0.34202014332566888</c:v>
                </c:pt>
                <c:pt idx="9">
                  <c:v>1.22514845490862E-16</c:v>
                </c:pt>
                <c:pt idx="10">
                  <c:v>-0.34202014332566866</c:v>
                </c:pt>
                <c:pt idx="11">
                  <c:v>-0.64278760968653925</c:v>
                </c:pt>
                <c:pt idx="12">
                  <c:v>-0.86602540378443837</c:v>
                </c:pt>
                <c:pt idx="13">
                  <c:v>-0.98480775301220802</c:v>
                </c:pt>
                <c:pt idx="14">
                  <c:v>-0.98480775301220813</c:v>
                </c:pt>
                <c:pt idx="15">
                  <c:v>-0.8660254037844386</c:v>
                </c:pt>
                <c:pt idx="16">
                  <c:v>-0.64278760968653958</c:v>
                </c:pt>
                <c:pt idx="17">
                  <c:v>-0.3420201433256686</c:v>
                </c:pt>
                <c:pt idx="18">
                  <c:v>-2.45029690981724E-16</c:v>
                </c:pt>
                <c:pt idx="19">
                  <c:v>0.34202014332566893</c:v>
                </c:pt>
                <c:pt idx="20">
                  <c:v>0.64278760968653914</c:v>
                </c:pt>
                <c:pt idx="21">
                  <c:v>0.86602540378443882</c:v>
                </c:pt>
                <c:pt idx="22">
                  <c:v>0.98480775301220802</c:v>
                </c:pt>
                <c:pt idx="23">
                  <c:v>0.98480775301220813</c:v>
                </c:pt>
                <c:pt idx="24">
                  <c:v>0.86602540378443915</c:v>
                </c:pt>
                <c:pt idx="25">
                  <c:v>0.64278760968654036</c:v>
                </c:pt>
                <c:pt idx="26">
                  <c:v>0.34202014332566871</c:v>
                </c:pt>
                <c:pt idx="27">
                  <c:v>3.67544536472586E-16</c:v>
                </c:pt>
                <c:pt idx="28">
                  <c:v>-0.34202014332566799</c:v>
                </c:pt>
                <c:pt idx="29">
                  <c:v>-0.64278760968653836</c:v>
                </c:pt>
                <c:pt idx="30">
                  <c:v>-0.86602540378443871</c:v>
                </c:pt>
                <c:pt idx="31">
                  <c:v>-0.98480775301220802</c:v>
                </c:pt>
                <c:pt idx="32">
                  <c:v>-0.98480775301220813</c:v>
                </c:pt>
                <c:pt idx="33">
                  <c:v>-0.86602540378443915</c:v>
                </c:pt>
                <c:pt idx="34">
                  <c:v>-0.64278760968653903</c:v>
                </c:pt>
                <c:pt idx="35">
                  <c:v>-0.34202014332567049</c:v>
                </c:pt>
                <c:pt idx="36">
                  <c:v>-4.90059381963448E-16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18A-5B44-922C-DFC8F21EA9E7}"/>
            </c:ext>
          </c:extLst>
        </c:ser>
        <c:ser>
          <c:idx val="3"/>
          <c:order val="2"/>
          <c:spPr>
            <a:ln w="47625">
              <a:noFill/>
            </a:ln>
          </c:spPr>
          <c:marker>
            <c:symbol val="diamond"/>
            <c:size val="1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B18A-5B44-922C-DFC8F21EA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4556568"/>
        <c:axId val="2114561256"/>
      </c:scatterChart>
      <c:valAx>
        <c:axId val="2114556568"/>
        <c:scaling>
          <c:orientation val="minMax"/>
          <c:max val="1.01"/>
          <c:min val="-1.01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solidFill>
              <a:schemeClr val="bg1"/>
            </a:solidFill>
          </a:ln>
        </c:spPr>
        <c:crossAx val="2114561256"/>
        <c:crosses val="autoZero"/>
        <c:crossBetween val="midCat"/>
        <c:majorUnit val="0.5"/>
        <c:minorUnit val="0.1"/>
      </c:valAx>
      <c:valAx>
        <c:axId val="2114561256"/>
        <c:scaling>
          <c:orientation val="minMax"/>
          <c:max val="1.01"/>
          <c:min val="-1.01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one"/>
        <c:spPr>
          <a:ln>
            <a:solidFill>
              <a:schemeClr val="bg1"/>
            </a:solidFill>
          </a:ln>
        </c:spPr>
        <c:crossAx val="2114556568"/>
        <c:crosses val="autoZero"/>
        <c:crossBetween val="midCat"/>
        <c:majorUnit val="0.5"/>
        <c:minorUnit val="0.1"/>
      </c:valAx>
      <c:spPr>
        <a:noFill/>
      </c:spPr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noFill/>
            </a:ln>
          </c:spPr>
          <c:marker>
            <c:symbol val="diamond"/>
            <c:size val="1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'Circular Grids'!$B$37:$B$73</c:f>
              <c:numCache>
                <c:formatCode>General</c:formatCode>
                <c:ptCount val="37"/>
                <c:pt idx="0">
                  <c:v>1</c:v>
                </c:pt>
                <c:pt idx="1">
                  <c:v>0.76604444311897801</c:v>
                </c:pt>
                <c:pt idx="2">
                  <c:v>0.17364817766693041</c:v>
                </c:pt>
                <c:pt idx="3">
                  <c:v>-0.49999999999999978</c:v>
                </c:pt>
                <c:pt idx="4">
                  <c:v>-0.93969262078590832</c:v>
                </c:pt>
                <c:pt idx="5">
                  <c:v>-0.93969262078590843</c:v>
                </c:pt>
                <c:pt idx="6">
                  <c:v>-0.50000000000000044</c:v>
                </c:pt>
                <c:pt idx="7">
                  <c:v>0.17364817766692997</c:v>
                </c:pt>
                <c:pt idx="8">
                  <c:v>0.76604444311897779</c:v>
                </c:pt>
                <c:pt idx="9">
                  <c:v>1</c:v>
                </c:pt>
                <c:pt idx="10">
                  <c:v>0.76604444311897812</c:v>
                </c:pt>
                <c:pt idx="11">
                  <c:v>0.17364817766693044</c:v>
                </c:pt>
                <c:pt idx="12">
                  <c:v>-0.49999999999999922</c:v>
                </c:pt>
                <c:pt idx="13">
                  <c:v>-0.93969262078590843</c:v>
                </c:pt>
                <c:pt idx="14">
                  <c:v>-0.93969262078590865</c:v>
                </c:pt>
                <c:pt idx="15">
                  <c:v>-0.49999999999999983</c:v>
                </c:pt>
                <c:pt idx="16">
                  <c:v>0.17364817766692972</c:v>
                </c:pt>
                <c:pt idx="17">
                  <c:v>0.76604444311897824</c:v>
                </c:pt>
                <c:pt idx="18">
                  <c:v>1</c:v>
                </c:pt>
                <c:pt idx="19">
                  <c:v>0.76604444311897768</c:v>
                </c:pt>
                <c:pt idx="20">
                  <c:v>0.17364817766693069</c:v>
                </c:pt>
                <c:pt idx="21">
                  <c:v>-0.50000000000000056</c:v>
                </c:pt>
                <c:pt idx="22">
                  <c:v>-0.93969262078590832</c:v>
                </c:pt>
                <c:pt idx="23">
                  <c:v>-0.93969262078590876</c:v>
                </c:pt>
                <c:pt idx="24">
                  <c:v>-0.50000000000000155</c:v>
                </c:pt>
                <c:pt idx="25">
                  <c:v>0.17364817766692772</c:v>
                </c:pt>
                <c:pt idx="26">
                  <c:v>0.76604444311897812</c:v>
                </c:pt>
                <c:pt idx="27">
                  <c:v>1</c:v>
                </c:pt>
                <c:pt idx="28">
                  <c:v>0.76604444311897901</c:v>
                </c:pt>
                <c:pt idx="29">
                  <c:v>0.17364817766693269</c:v>
                </c:pt>
                <c:pt idx="30">
                  <c:v>-0.50000000000000033</c:v>
                </c:pt>
                <c:pt idx="31">
                  <c:v>-0.93969262078590821</c:v>
                </c:pt>
                <c:pt idx="32">
                  <c:v>-0.93969262078590887</c:v>
                </c:pt>
                <c:pt idx="33">
                  <c:v>-0.50000000000000178</c:v>
                </c:pt>
                <c:pt idx="34">
                  <c:v>0.173648177666931</c:v>
                </c:pt>
                <c:pt idx="35">
                  <c:v>0.76604444311897568</c:v>
                </c:pt>
                <c:pt idx="36">
                  <c:v>1</c:v>
                </c:pt>
              </c:numCache>
            </c:numRef>
          </c:xVal>
          <c:yVal>
            <c:numRef>
              <c:f>'Circular Grids'!$C$37:$C$73</c:f>
              <c:numCache>
                <c:formatCode>General</c:formatCode>
                <c:ptCount val="37"/>
                <c:pt idx="0">
                  <c:v>0</c:v>
                </c:pt>
                <c:pt idx="1">
                  <c:v>0.64278760968653925</c:v>
                </c:pt>
                <c:pt idx="2">
                  <c:v>0.98480775301220802</c:v>
                </c:pt>
                <c:pt idx="3">
                  <c:v>0.86602540378443871</c:v>
                </c:pt>
                <c:pt idx="4">
                  <c:v>0.34202014332566888</c:v>
                </c:pt>
                <c:pt idx="5">
                  <c:v>-0.34202014332566866</c:v>
                </c:pt>
                <c:pt idx="6">
                  <c:v>-0.86602540378443837</c:v>
                </c:pt>
                <c:pt idx="7">
                  <c:v>-0.98480775301220813</c:v>
                </c:pt>
                <c:pt idx="8">
                  <c:v>-0.64278760968653958</c:v>
                </c:pt>
                <c:pt idx="9">
                  <c:v>-2.45029690981724E-16</c:v>
                </c:pt>
                <c:pt idx="10">
                  <c:v>0.64278760968653914</c:v>
                </c:pt>
                <c:pt idx="11">
                  <c:v>0.98480775301220802</c:v>
                </c:pt>
                <c:pt idx="12">
                  <c:v>0.86602540378443915</c:v>
                </c:pt>
                <c:pt idx="13">
                  <c:v>0.34202014332566871</c:v>
                </c:pt>
                <c:pt idx="14">
                  <c:v>-0.34202014332566799</c:v>
                </c:pt>
                <c:pt idx="15">
                  <c:v>-0.86602540378443871</c:v>
                </c:pt>
                <c:pt idx="16">
                  <c:v>-0.98480775301220813</c:v>
                </c:pt>
                <c:pt idx="17">
                  <c:v>-0.64278760968653903</c:v>
                </c:pt>
                <c:pt idx="18">
                  <c:v>-4.90059381963448E-16</c:v>
                </c:pt>
                <c:pt idx="19">
                  <c:v>0.6427876096865397</c:v>
                </c:pt>
                <c:pt idx="20">
                  <c:v>0.98480775301220802</c:v>
                </c:pt>
                <c:pt idx="21">
                  <c:v>0.86602540378443837</c:v>
                </c:pt>
                <c:pt idx="22">
                  <c:v>0.34202014332566893</c:v>
                </c:pt>
                <c:pt idx="23">
                  <c:v>-0.34202014332566777</c:v>
                </c:pt>
                <c:pt idx="24">
                  <c:v>-0.86602540378443771</c:v>
                </c:pt>
                <c:pt idx="25">
                  <c:v>-0.98480775301220858</c:v>
                </c:pt>
                <c:pt idx="26">
                  <c:v>-0.64278760968653925</c:v>
                </c:pt>
                <c:pt idx="27">
                  <c:v>-7.3508907294517201E-16</c:v>
                </c:pt>
                <c:pt idx="28">
                  <c:v>0.64278760968653814</c:v>
                </c:pt>
                <c:pt idx="29">
                  <c:v>0.98480775301220769</c:v>
                </c:pt>
                <c:pt idx="30">
                  <c:v>0.86602540378443849</c:v>
                </c:pt>
                <c:pt idx="31">
                  <c:v>0.34202014332566916</c:v>
                </c:pt>
                <c:pt idx="32">
                  <c:v>-0.34202014332566755</c:v>
                </c:pt>
                <c:pt idx="33">
                  <c:v>-0.8660254037844376</c:v>
                </c:pt>
                <c:pt idx="34">
                  <c:v>-0.98480775301220791</c:v>
                </c:pt>
                <c:pt idx="35">
                  <c:v>-0.64278760968654214</c:v>
                </c:pt>
                <c:pt idx="36">
                  <c:v>-9.8011876392689601E-16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11B-4642-B1E5-9E536C42631B}"/>
            </c:ext>
          </c:extLst>
        </c:ser>
        <c:ser>
          <c:idx val="1"/>
          <c:order val="1"/>
          <c:spPr>
            <a:ln>
              <a:solidFill>
                <a:srgbClr val="FF6600"/>
              </a:solidFill>
            </a:ln>
          </c:spPr>
          <c:marker>
            <c:symbol val="none"/>
          </c:marker>
          <c:xVal>
            <c:numRef>
              <c:f>'Circular Grids'!$D$37:$D$73</c:f>
              <c:numCache>
                <c:formatCode>General</c:formatCode>
                <c:ptCount val="37"/>
                <c:pt idx="0">
                  <c:v>1</c:v>
                </c:pt>
                <c:pt idx="1">
                  <c:v>0.93969262078590843</c:v>
                </c:pt>
                <c:pt idx="2">
                  <c:v>0.76604444311897801</c:v>
                </c:pt>
                <c:pt idx="3">
                  <c:v>0.50000000000000011</c:v>
                </c:pt>
                <c:pt idx="4">
                  <c:v>0.17364817766693041</c:v>
                </c:pt>
                <c:pt idx="5">
                  <c:v>-0.1736481776669303</c:v>
                </c:pt>
                <c:pt idx="6">
                  <c:v>-0.49999999999999978</c:v>
                </c:pt>
                <c:pt idx="7">
                  <c:v>-0.7660444431189779</c:v>
                </c:pt>
                <c:pt idx="8">
                  <c:v>-0.93969262078590832</c:v>
                </c:pt>
                <c:pt idx="9">
                  <c:v>-1</c:v>
                </c:pt>
                <c:pt idx="10">
                  <c:v>-0.93969262078590843</c:v>
                </c:pt>
                <c:pt idx="11">
                  <c:v>-0.76604444311897801</c:v>
                </c:pt>
                <c:pt idx="12">
                  <c:v>-0.50000000000000044</c:v>
                </c:pt>
                <c:pt idx="13">
                  <c:v>-0.17364817766693033</c:v>
                </c:pt>
                <c:pt idx="14">
                  <c:v>0.17364817766692997</c:v>
                </c:pt>
                <c:pt idx="15">
                  <c:v>0.50000000000000011</c:v>
                </c:pt>
                <c:pt idx="16">
                  <c:v>0.76604444311897779</c:v>
                </c:pt>
                <c:pt idx="17">
                  <c:v>0.93969262078590843</c:v>
                </c:pt>
                <c:pt idx="18">
                  <c:v>1</c:v>
                </c:pt>
                <c:pt idx="19">
                  <c:v>0.93969262078590832</c:v>
                </c:pt>
                <c:pt idx="20">
                  <c:v>0.76604444311897812</c:v>
                </c:pt>
                <c:pt idx="21">
                  <c:v>0.49999999999999972</c:v>
                </c:pt>
                <c:pt idx="22">
                  <c:v>0.17364817766693044</c:v>
                </c:pt>
                <c:pt idx="23">
                  <c:v>-0.17364817766692986</c:v>
                </c:pt>
                <c:pt idx="24">
                  <c:v>-0.49999999999999922</c:v>
                </c:pt>
                <c:pt idx="25">
                  <c:v>-0.76604444311897724</c:v>
                </c:pt>
                <c:pt idx="26">
                  <c:v>-0.93969262078590843</c:v>
                </c:pt>
                <c:pt idx="27">
                  <c:v>-1</c:v>
                </c:pt>
                <c:pt idx="28">
                  <c:v>-0.93969262078590865</c:v>
                </c:pt>
                <c:pt idx="29">
                  <c:v>-0.76604444311897879</c:v>
                </c:pt>
                <c:pt idx="30">
                  <c:v>-0.49999999999999983</c:v>
                </c:pt>
                <c:pt idx="31">
                  <c:v>-0.17364817766693058</c:v>
                </c:pt>
                <c:pt idx="32">
                  <c:v>0.17364817766692972</c:v>
                </c:pt>
                <c:pt idx="33">
                  <c:v>0.49999999999999911</c:v>
                </c:pt>
                <c:pt idx="34">
                  <c:v>0.76604444311897824</c:v>
                </c:pt>
                <c:pt idx="35">
                  <c:v>0.93969262078590776</c:v>
                </c:pt>
                <c:pt idx="36">
                  <c:v>1</c:v>
                </c:pt>
              </c:numCache>
            </c:numRef>
          </c:xVal>
          <c:yVal>
            <c:numRef>
              <c:f>'Circular Grids'!$E$37:$E$73</c:f>
              <c:numCache>
                <c:formatCode>General</c:formatCode>
                <c:ptCount val="37"/>
                <c:pt idx="0">
                  <c:v>0</c:v>
                </c:pt>
                <c:pt idx="1">
                  <c:v>0.34202014332566871</c:v>
                </c:pt>
                <c:pt idx="2">
                  <c:v>0.64278760968653925</c:v>
                </c:pt>
                <c:pt idx="3">
                  <c:v>0.8660254037844386</c:v>
                </c:pt>
                <c:pt idx="4">
                  <c:v>0.98480775301220802</c:v>
                </c:pt>
                <c:pt idx="5">
                  <c:v>0.98480775301220802</c:v>
                </c:pt>
                <c:pt idx="6">
                  <c:v>0.86602540378443871</c:v>
                </c:pt>
                <c:pt idx="7">
                  <c:v>0.64278760968653947</c:v>
                </c:pt>
                <c:pt idx="8">
                  <c:v>0.34202014332566888</c:v>
                </c:pt>
                <c:pt idx="9">
                  <c:v>1.22514845490862E-16</c:v>
                </c:pt>
                <c:pt idx="10">
                  <c:v>-0.34202014332566866</c:v>
                </c:pt>
                <c:pt idx="11">
                  <c:v>-0.64278760968653925</c:v>
                </c:pt>
                <c:pt idx="12">
                  <c:v>-0.86602540378443837</c:v>
                </c:pt>
                <c:pt idx="13">
                  <c:v>-0.98480775301220802</c:v>
                </c:pt>
                <c:pt idx="14">
                  <c:v>-0.98480775301220813</c:v>
                </c:pt>
                <c:pt idx="15">
                  <c:v>-0.8660254037844386</c:v>
                </c:pt>
                <c:pt idx="16">
                  <c:v>-0.64278760968653958</c:v>
                </c:pt>
                <c:pt idx="17">
                  <c:v>-0.3420201433256686</c:v>
                </c:pt>
                <c:pt idx="18">
                  <c:v>-2.45029690981724E-16</c:v>
                </c:pt>
                <c:pt idx="19">
                  <c:v>0.34202014332566893</c:v>
                </c:pt>
                <c:pt idx="20">
                  <c:v>0.64278760968653914</c:v>
                </c:pt>
                <c:pt idx="21">
                  <c:v>0.86602540378443882</c:v>
                </c:pt>
                <c:pt idx="22">
                  <c:v>0.98480775301220802</c:v>
                </c:pt>
                <c:pt idx="23">
                  <c:v>0.98480775301220813</c:v>
                </c:pt>
                <c:pt idx="24">
                  <c:v>0.86602540378443915</c:v>
                </c:pt>
                <c:pt idx="25">
                  <c:v>0.64278760968654036</c:v>
                </c:pt>
                <c:pt idx="26">
                  <c:v>0.34202014332566871</c:v>
                </c:pt>
                <c:pt idx="27">
                  <c:v>3.67544536472586E-16</c:v>
                </c:pt>
                <c:pt idx="28">
                  <c:v>-0.34202014332566799</c:v>
                </c:pt>
                <c:pt idx="29">
                  <c:v>-0.64278760968653836</c:v>
                </c:pt>
                <c:pt idx="30">
                  <c:v>-0.86602540378443871</c:v>
                </c:pt>
                <c:pt idx="31">
                  <c:v>-0.98480775301220802</c:v>
                </c:pt>
                <c:pt idx="32">
                  <c:v>-0.98480775301220813</c:v>
                </c:pt>
                <c:pt idx="33">
                  <c:v>-0.86602540378443915</c:v>
                </c:pt>
                <c:pt idx="34">
                  <c:v>-0.64278760968653903</c:v>
                </c:pt>
                <c:pt idx="35">
                  <c:v>-0.34202014332567049</c:v>
                </c:pt>
                <c:pt idx="36">
                  <c:v>-4.90059381963448E-16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11B-4642-B1E5-9E536C42631B}"/>
            </c:ext>
          </c:extLst>
        </c:ser>
        <c:ser>
          <c:idx val="2"/>
          <c:order val="2"/>
          <c:spPr>
            <a:ln w="47625">
              <a:solidFill>
                <a:schemeClr val="tx1"/>
              </a:solidFill>
            </a:ln>
          </c:spPr>
          <c:xVal>
            <c:numRef>
              <c:f>'Circular Grids'!$C$31:$C$34</c:f>
              <c:numCache>
                <c:formatCode>General</c:formatCode>
                <c:ptCount val="4"/>
                <c:pt idx="0">
                  <c:v>1</c:v>
                </c:pt>
                <c:pt idx="1">
                  <c:v>0.76604444311897801</c:v>
                </c:pt>
                <c:pt idx="2">
                  <c:v>-0.49999999999999978</c:v>
                </c:pt>
                <c:pt idx="3">
                  <c:v>1</c:v>
                </c:pt>
              </c:numCache>
            </c:numRef>
          </c:xVal>
          <c:yVal>
            <c:numRef>
              <c:f>'Circular Grids'!$D$31:$D$34</c:f>
              <c:numCache>
                <c:formatCode>General</c:formatCode>
                <c:ptCount val="4"/>
                <c:pt idx="0">
                  <c:v>0</c:v>
                </c:pt>
                <c:pt idx="1">
                  <c:v>0.64278760968653925</c:v>
                </c:pt>
                <c:pt idx="2">
                  <c:v>0.86602540378443871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11B-4642-B1E5-9E536C426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4460328"/>
        <c:axId val="2114465080"/>
      </c:scatterChart>
      <c:valAx>
        <c:axId val="2114460328"/>
        <c:scaling>
          <c:orientation val="minMax"/>
          <c:max val="1.01"/>
          <c:min val="-1.01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solidFill>
              <a:schemeClr val="bg1"/>
            </a:solidFill>
          </a:ln>
        </c:spPr>
        <c:crossAx val="2114465080"/>
        <c:crosses val="autoZero"/>
        <c:crossBetween val="midCat"/>
        <c:majorUnit val="0.5"/>
        <c:minorUnit val="0.1"/>
      </c:valAx>
      <c:valAx>
        <c:axId val="2114465080"/>
        <c:scaling>
          <c:orientation val="minMax"/>
          <c:max val="1.01"/>
          <c:min val="-1.01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one"/>
        <c:spPr>
          <a:ln>
            <a:solidFill>
              <a:schemeClr val="bg1"/>
            </a:solidFill>
          </a:ln>
        </c:spPr>
        <c:crossAx val="2114460328"/>
        <c:crosses val="autoZero"/>
        <c:crossBetween val="midCat"/>
        <c:majorUnit val="0.5"/>
        <c:minorUnit val="0.1"/>
      </c:valAx>
      <c:spPr>
        <a:noFill/>
      </c:spPr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trlProps/ctrlProp1.xml><?xml version="1.0" encoding="utf-8"?>
<formControlPr xmlns="http://schemas.microsoft.com/office/spreadsheetml/2009/9/main" objectType="Spin" dx="16" fmlaLink="$B$1" max="36" min="3" page="10" val="9"/>
</file>

<file path=xl/ctrlProps/ctrlProp2.xml><?xml version="1.0" encoding="utf-8"?>
<formControlPr xmlns="http://schemas.microsoft.com/office/spreadsheetml/2009/9/main" objectType="Spin" dx="0" fmlaLink="$B$27" max="36" min="1" page="0"/>
</file>

<file path=xl/ctrlProps/ctrlProp3.xml><?xml version="1.0" encoding="utf-8"?>
<formControlPr xmlns="http://schemas.microsoft.com/office/spreadsheetml/2009/9/main" objectType="Spin" dx="0" fmlaLink="$B$28" max="36" min="1" page="0" val="2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166512</xdr:colOff>
          <xdr:row>0</xdr:row>
          <xdr:rowOff>121355</xdr:rowOff>
        </xdr:from>
        <xdr:to>
          <xdr:col>2</xdr:col>
          <xdr:colOff>546806</xdr:colOff>
          <xdr:row>3</xdr:row>
          <xdr:rowOff>158749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8</xdr:col>
      <xdr:colOff>138288</xdr:colOff>
      <xdr:row>4</xdr:row>
      <xdr:rowOff>191910</xdr:rowOff>
    </xdr:from>
    <xdr:to>
      <xdr:col>17</xdr:col>
      <xdr:colOff>252588</xdr:colOff>
      <xdr:row>44</xdr:row>
      <xdr:rowOff>69144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854429</xdr:colOff>
          <xdr:row>0</xdr:row>
          <xdr:rowOff>138995</xdr:rowOff>
        </xdr:from>
        <xdr:to>
          <xdr:col>13</xdr:col>
          <xdr:colOff>317500</xdr:colOff>
          <xdr:row>3</xdr:row>
          <xdr:rowOff>141111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730956</xdr:colOff>
          <xdr:row>0</xdr:row>
          <xdr:rowOff>138994</xdr:rowOff>
        </xdr:from>
        <xdr:to>
          <xdr:col>14</xdr:col>
          <xdr:colOff>141112</xdr:colOff>
          <xdr:row>3</xdr:row>
          <xdr:rowOff>35277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191911</xdr:colOff>
      <xdr:row>45</xdr:row>
      <xdr:rowOff>94544</xdr:rowOff>
    </xdr:from>
    <xdr:to>
      <xdr:col>7</xdr:col>
      <xdr:colOff>553155</xdr:colOff>
      <xdr:row>84</xdr:row>
      <xdr:rowOff>204610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670277</xdr:colOff>
      <xdr:row>4</xdr:row>
      <xdr:rowOff>198600</xdr:rowOff>
    </xdr:from>
    <xdr:to>
      <xdr:col>26</xdr:col>
      <xdr:colOff>784578</xdr:colOff>
      <xdr:row>44</xdr:row>
      <xdr:rowOff>88534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669572</xdr:colOff>
      <xdr:row>45</xdr:row>
      <xdr:rowOff>107244</xdr:rowOff>
    </xdr:from>
    <xdr:to>
      <xdr:col>26</xdr:col>
      <xdr:colOff>783872</xdr:colOff>
      <xdr:row>85</xdr:row>
      <xdr:rowOff>5643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141111</xdr:colOff>
      <xdr:row>45</xdr:row>
      <xdr:rowOff>158750</xdr:rowOff>
    </xdr:from>
    <xdr:to>
      <xdr:col>17</xdr:col>
      <xdr:colOff>255411</xdr:colOff>
      <xdr:row>85</xdr:row>
      <xdr:rowOff>57149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66BE7DB6-64CC-D247-90D2-BABC72BEB3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211668</xdr:colOff>
      <xdr:row>4</xdr:row>
      <xdr:rowOff>158750</xdr:rowOff>
    </xdr:from>
    <xdr:to>
      <xdr:col>7</xdr:col>
      <xdr:colOff>572912</xdr:colOff>
      <xdr:row>44</xdr:row>
      <xdr:rowOff>57149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706C319-CB56-D44A-9C90-943FD4AB0E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5"/>
  <sheetViews>
    <sheetView tabSelected="1" zoomScale="72" zoomScaleNormal="72" workbookViewId="0"/>
  </sheetViews>
  <sheetFormatPr baseColWidth="10" defaultRowHeight="16" x14ac:dyDescent="0.2"/>
  <cols>
    <col min="1" max="1" width="39.1640625" style="4" customWidth="1"/>
    <col min="2" max="2" width="6.6640625" style="4" customWidth="1"/>
    <col min="3" max="8" width="10.83203125" style="4"/>
    <col min="9" max="36" width="11.5" style="4" customWidth="1"/>
    <col min="37" max="16384" width="10.83203125" style="4"/>
  </cols>
  <sheetData>
    <row r="1" spans="1:29" s="1" customFormat="1" ht="35" customHeight="1" x14ac:dyDescent="0.2">
      <c r="A1" s="7" t="s">
        <v>17</v>
      </c>
      <c r="B1" s="1">
        <v>9</v>
      </c>
      <c r="D1" s="9" t="s">
        <v>14</v>
      </c>
      <c r="E1" s="9"/>
      <c r="F1" s="9"/>
      <c r="G1" s="9"/>
      <c r="H1" s="9"/>
      <c r="I1" s="9"/>
      <c r="J1" s="9"/>
      <c r="K1" s="9"/>
      <c r="L1" s="9"/>
      <c r="M1" s="6"/>
      <c r="N1" s="6"/>
      <c r="O1" s="6"/>
      <c r="P1" s="8" t="s">
        <v>15</v>
      </c>
      <c r="Q1" s="8"/>
      <c r="R1" s="8"/>
      <c r="S1" s="8"/>
      <c r="T1" s="8"/>
      <c r="U1" s="8"/>
      <c r="V1" s="8"/>
      <c r="W1" s="6"/>
      <c r="X1" s="6"/>
      <c r="Y1" s="6"/>
      <c r="Z1" s="6"/>
      <c r="AA1" s="2"/>
    </row>
    <row r="2" spans="1:29" ht="35" customHeight="1" x14ac:dyDescent="0.2">
      <c r="A2" s="10" t="s">
        <v>19</v>
      </c>
      <c r="B2" s="3"/>
      <c r="C2" s="3"/>
      <c r="D2" s="9" t="s">
        <v>16</v>
      </c>
      <c r="E2" s="9"/>
      <c r="F2" s="9"/>
      <c r="G2" s="9"/>
      <c r="H2" s="9"/>
      <c r="I2" s="9"/>
      <c r="J2" s="9"/>
      <c r="K2" s="9"/>
      <c r="L2" s="9"/>
      <c r="M2" s="6"/>
      <c r="N2" s="6"/>
      <c r="O2" s="6"/>
      <c r="P2" s="8" t="s">
        <v>18</v>
      </c>
      <c r="Q2" s="8"/>
      <c r="R2" s="8"/>
      <c r="S2" s="8"/>
      <c r="T2" s="8"/>
      <c r="U2" s="8"/>
      <c r="V2" s="8"/>
      <c r="W2" s="6"/>
      <c r="X2" s="6"/>
      <c r="Y2" s="6"/>
      <c r="Z2" s="6"/>
      <c r="AA2" s="6"/>
      <c r="AB2" s="6"/>
      <c r="AC2" s="6"/>
    </row>
    <row r="3" spans="1:29" x14ac:dyDescent="0.2">
      <c r="A3" s="3" t="s">
        <v>0</v>
      </c>
      <c r="B3" s="3">
        <v>1</v>
      </c>
      <c r="C3" s="3">
        <f>B3+1</f>
        <v>2</v>
      </c>
      <c r="D3" s="3">
        <f t="shared" ref="D3:P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>N3+1</f>
        <v>14</v>
      </c>
      <c r="P3" s="3">
        <f t="shared" si="0"/>
        <v>15</v>
      </c>
      <c r="Q3" s="3">
        <f t="shared" ref="Q3:S3" si="1">P3+1</f>
        <v>16</v>
      </c>
      <c r="R3" s="3">
        <f t="shared" si="1"/>
        <v>17</v>
      </c>
      <c r="S3" s="3">
        <f t="shared" si="1"/>
        <v>18</v>
      </c>
      <c r="T3" s="3">
        <f t="shared" ref="T3:U3" si="2">S3+1</f>
        <v>19</v>
      </c>
      <c r="U3" s="3">
        <f t="shared" si="2"/>
        <v>20</v>
      </c>
      <c r="V3" s="3"/>
    </row>
    <row r="4" spans="1:29" x14ac:dyDescent="0.2">
      <c r="A4" s="3">
        <v>1</v>
      </c>
      <c r="B4" s="3">
        <f t="shared" ref="B4:B23" si="3">GeoDraw_Circular_Grid-SUM(B$3,$A4)</f>
        <v>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9" x14ac:dyDescent="0.2">
      <c r="A5" s="3">
        <f>A4+1</f>
        <v>2</v>
      </c>
      <c r="B5" s="3">
        <f t="shared" si="3"/>
        <v>6</v>
      </c>
      <c r="C5" s="3">
        <f t="shared" ref="C5:C23" si="4">GeoDraw_Circular_Grid-SUM(C$3,$A5)</f>
        <v>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9" x14ac:dyDescent="0.2">
      <c r="A6" s="3">
        <f t="shared" ref="A6:A18" si="5">A5+1</f>
        <v>3</v>
      </c>
      <c r="B6" s="3">
        <f t="shared" si="3"/>
        <v>5</v>
      </c>
      <c r="C6" s="3">
        <f t="shared" si="4"/>
        <v>4</v>
      </c>
      <c r="D6" s="3">
        <f t="shared" ref="D6:D23" si="6">GeoDraw_Circular_Grid-SUM(D$3,$A6)</f>
        <v>3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9" x14ac:dyDescent="0.2">
      <c r="A7" s="3">
        <f t="shared" si="5"/>
        <v>4</v>
      </c>
      <c r="B7" s="3">
        <f t="shared" si="3"/>
        <v>4</v>
      </c>
      <c r="C7" s="3">
        <f t="shared" si="4"/>
        <v>3</v>
      </c>
      <c r="D7" s="3">
        <f t="shared" si="6"/>
        <v>2</v>
      </c>
      <c r="E7" s="3">
        <f t="shared" ref="E7:E23" si="7">GeoDraw_Circular_Grid-SUM(E$3,$A7)</f>
        <v>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9" x14ac:dyDescent="0.2">
      <c r="A8" s="3">
        <f t="shared" si="5"/>
        <v>5</v>
      </c>
      <c r="B8" s="3">
        <f t="shared" si="3"/>
        <v>3</v>
      </c>
      <c r="C8" s="3">
        <f t="shared" si="4"/>
        <v>2</v>
      </c>
      <c r="D8" s="3">
        <f t="shared" si="6"/>
        <v>1</v>
      </c>
      <c r="E8" s="3">
        <f t="shared" si="7"/>
        <v>0</v>
      </c>
      <c r="F8" s="3">
        <f t="shared" ref="F8:F23" si="8">GeoDraw_Circular_Grid-SUM(F$3,$A8)</f>
        <v>-1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9" x14ac:dyDescent="0.2">
      <c r="A9" s="3">
        <f t="shared" si="5"/>
        <v>6</v>
      </c>
      <c r="B9" s="3">
        <f t="shared" si="3"/>
        <v>2</v>
      </c>
      <c r="C9" s="3">
        <f t="shared" si="4"/>
        <v>1</v>
      </c>
      <c r="D9" s="3">
        <f t="shared" si="6"/>
        <v>0</v>
      </c>
      <c r="E9" s="3">
        <f t="shared" si="7"/>
        <v>-1</v>
      </c>
      <c r="F9" s="3">
        <f t="shared" si="8"/>
        <v>-2</v>
      </c>
      <c r="G9" s="3">
        <f t="shared" ref="G9:G23" si="9">GeoDraw_Circular_Grid-SUM(G$3,$A9)</f>
        <v>-3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9" x14ac:dyDescent="0.2">
      <c r="A10" s="3">
        <f t="shared" si="5"/>
        <v>7</v>
      </c>
      <c r="B10" s="3">
        <f t="shared" si="3"/>
        <v>1</v>
      </c>
      <c r="C10" s="3">
        <f t="shared" si="4"/>
        <v>0</v>
      </c>
      <c r="D10" s="3">
        <f t="shared" si="6"/>
        <v>-1</v>
      </c>
      <c r="E10" s="3">
        <f t="shared" si="7"/>
        <v>-2</v>
      </c>
      <c r="F10" s="3">
        <f t="shared" si="8"/>
        <v>-3</v>
      </c>
      <c r="G10" s="3">
        <f t="shared" si="9"/>
        <v>-4</v>
      </c>
      <c r="H10" s="3">
        <f t="shared" ref="H10:H23" si="10">GeoDraw_Circular_Grid-SUM(H$3,$A10)</f>
        <v>-5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9" x14ac:dyDescent="0.2">
      <c r="A11" s="3">
        <f t="shared" si="5"/>
        <v>8</v>
      </c>
      <c r="B11" s="3">
        <f t="shared" si="3"/>
        <v>0</v>
      </c>
      <c r="C11" s="3">
        <f t="shared" si="4"/>
        <v>-1</v>
      </c>
      <c r="D11" s="3">
        <f t="shared" si="6"/>
        <v>-2</v>
      </c>
      <c r="E11" s="3">
        <f t="shared" si="7"/>
        <v>-3</v>
      </c>
      <c r="F11" s="3">
        <f t="shared" si="8"/>
        <v>-4</v>
      </c>
      <c r="G11" s="3">
        <f t="shared" si="9"/>
        <v>-5</v>
      </c>
      <c r="H11" s="3">
        <f t="shared" si="10"/>
        <v>-6</v>
      </c>
      <c r="I11" s="3">
        <f t="shared" ref="I11:I23" si="11">GeoDraw_Circular_Grid-SUM(I$3,$A11)</f>
        <v>-7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9" x14ac:dyDescent="0.2">
      <c r="A12" s="3">
        <f t="shared" si="5"/>
        <v>9</v>
      </c>
      <c r="B12" s="3">
        <f t="shared" si="3"/>
        <v>-1</v>
      </c>
      <c r="C12" s="3">
        <f t="shared" si="4"/>
        <v>-2</v>
      </c>
      <c r="D12" s="3">
        <f t="shared" si="6"/>
        <v>-3</v>
      </c>
      <c r="E12" s="3">
        <f t="shared" si="7"/>
        <v>-4</v>
      </c>
      <c r="F12" s="3">
        <f t="shared" si="8"/>
        <v>-5</v>
      </c>
      <c r="G12" s="3">
        <f t="shared" si="9"/>
        <v>-6</v>
      </c>
      <c r="H12" s="3">
        <f t="shared" si="10"/>
        <v>-7</v>
      </c>
      <c r="I12" s="3">
        <f t="shared" si="11"/>
        <v>-8</v>
      </c>
      <c r="J12" s="3">
        <f t="shared" ref="J12:J23" si="12">GeoDraw_Circular_Grid-SUM(J$3,$A12)</f>
        <v>-9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9" x14ac:dyDescent="0.2">
      <c r="A13" s="3">
        <f t="shared" si="5"/>
        <v>10</v>
      </c>
      <c r="B13" s="3">
        <f t="shared" si="3"/>
        <v>-2</v>
      </c>
      <c r="C13" s="3">
        <f t="shared" si="4"/>
        <v>-3</v>
      </c>
      <c r="D13" s="3">
        <f t="shared" si="6"/>
        <v>-4</v>
      </c>
      <c r="E13" s="3">
        <f t="shared" si="7"/>
        <v>-5</v>
      </c>
      <c r="F13" s="3">
        <f t="shared" si="8"/>
        <v>-6</v>
      </c>
      <c r="G13" s="3">
        <f t="shared" si="9"/>
        <v>-7</v>
      </c>
      <c r="H13" s="3">
        <f t="shared" si="10"/>
        <v>-8</v>
      </c>
      <c r="I13" s="3">
        <f t="shared" si="11"/>
        <v>-9</v>
      </c>
      <c r="J13" s="3">
        <f t="shared" si="12"/>
        <v>-10</v>
      </c>
      <c r="K13" s="3">
        <f t="shared" ref="K13:K23" si="13">GeoDraw_Circular_Grid-SUM(K$3,$A13)</f>
        <v>-11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9" x14ac:dyDescent="0.2">
      <c r="A14" s="3">
        <f t="shared" si="5"/>
        <v>11</v>
      </c>
      <c r="B14" s="3">
        <f t="shared" si="3"/>
        <v>-3</v>
      </c>
      <c r="C14" s="3">
        <f t="shared" si="4"/>
        <v>-4</v>
      </c>
      <c r="D14" s="3">
        <f t="shared" si="6"/>
        <v>-5</v>
      </c>
      <c r="E14" s="3">
        <f t="shared" si="7"/>
        <v>-6</v>
      </c>
      <c r="F14" s="3">
        <f t="shared" si="8"/>
        <v>-7</v>
      </c>
      <c r="G14" s="3">
        <f t="shared" si="9"/>
        <v>-8</v>
      </c>
      <c r="H14" s="3">
        <f t="shared" si="10"/>
        <v>-9</v>
      </c>
      <c r="I14" s="3">
        <f t="shared" si="11"/>
        <v>-10</v>
      </c>
      <c r="J14" s="3">
        <f t="shared" si="12"/>
        <v>-11</v>
      </c>
      <c r="K14" s="3">
        <f t="shared" si="13"/>
        <v>-12</v>
      </c>
      <c r="L14" s="3">
        <f t="shared" ref="L14:L23" si="14">GeoDraw_Circular_Grid-SUM(L$3,$A14)</f>
        <v>-13</v>
      </c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9" x14ac:dyDescent="0.2">
      <c r="A15" s="3">
        <f t="shared" si="5"/>
        <v>12</v>
      </c>
      <c r="B15" s="3">
        <f t="shared" si="3"/>
        <v>-4</v>
      </c>
      <c r="C15" s="3">
        <f t="shared" si="4"/>
        <v>-5</v>
      </c>
      <c r="D15" s="3">
        <f t="shared" si="6"/>
        <v>-6</v>
      </c>
      <c r="E15" s="3">
        <f t="shared" si="7"/>
        <v>-7</v>
      </c>
      <c r="F15" s="3">
        <f t="shared" si="8"/>
        <v>-8</v>
      </c>
      <c r="G15" s="3">
        <f t="shared" si="9"/>
        <v>-9</v>
      </c>
      <c r="H15" s="3">
        <f t="shared" si="10"/>
        <v>-10</v>
      </c>
      <c r="I15" s="3">
        <f t="shared" si="11"/>
        <v>-11</v>
      </c>
      <c r="J15" s="3">
        <f t="shared" si="12"/>
        <v>-12</v>
      </c>
      <c r="K15" s="3">
        <f t="shared" si="13"/>
        <v>-13</v>
      </c>
      <c r="L15" s="3">
        <f t="shared" si="14"/>
        <v>-14</v>
      </c>
      <c r="M15" s="3">
        <f t="shared" ref="M15:M23" si="15">GeoDraw_Circular_Grid-SUM(M$3,$A15)</f>
        <v>-15</v>
      </c>
      <c r="N15" s="3"/>
      <c r="O15" s="3"/>
      <c r="P15" s="3"/>
      <c r="Q15" s="3"/>
      <c r="R15" s="3"/>
      <c r="S15" s="3"/>
      <c r="T15" s="3"/>
      <c r="U15" s="3"/>
      <c r="V15" s="3"/>
    </row>
    <row r="16" spans="1:29" x14ac:dyDescent="0.2">
      <c r="A16" s="3">
        <f t="shared" si="5"/>
        <v>13</v>
      </c>
      <c r="B16" s="3">
        <f t="shared" si="3"/>
        <v>-5</v>
      </c>
      <c r="C16" s="3">
        <f t="shared" si="4"/>
        <v>-6</v>
      </c>
      <c r="D16" s="3">
        <f t="shared" si="6"/>
        <v>-7</v>
      </c>
      <c r="E16" s="3">
        <f t="shared" si="7"/>
        <v>-8</v>
      </c>
      <c r="F16" s="3">
        <f t="shared" si="8"/>
        <v>-9</v>
      </c>
      <c r="G16" s="3">
        <f t="shared" si="9"/>
        <v>-10</v>
      </c>
      <c r="H16" s="3">
        <f t="shared" si="10"/>
        <v>-11</v>
      </c>
      <c r="I16" s="3">
        <f t="shared" si="11"/>
        <v>-12</v>
      </c>
      <c r="J16" s="3">
        <f t="shared" si="12"/>
        <v>-13</v>
      </c>
      <c r="K16" s="3">
        <f t="shared" si="13"/>
        <v>-14</v>
      </c>
      <c r="L16" s="3">
        <f t="shared" si="14"/>
        <v>-15</v>
      </c>
      <c r="M16" s="3">
        <f t="shared" si="15"/>
        <v>-16</v>
      </c>
      <c r="N16" s="3">
        <f t="shared" ref="N16:N23" si="16">GeoDraw_Circular_Grid-SUM(N$3,$A16)</f>
        <v>-17</v>
      </c>
      <c r="O16" s="3"/>
      <c r="P16" s="3"/>
      <c r="Q16" s="3"/>
      <c r="R16" s="3"/>
      <c r="S16" s="3"/>
      <c r="T16" s="3"/>
      <c r="U16" s="3"/>
      <c r="V16" s="3"/>
    </row>
    <row r="17" spans="1:22" x14ac:dyDescent="0.2">
      <c r="A17" s="3">
        <f t="shared" si="5"/>
        <v>14</v>
      </c>
      <c r="B17" s="3">
        <f t="shared" si="3"/>
        <v>-6</v>
      </c>
      <c r="C17" s="3">
        <f t="shared" si="4"/>
        <v>-7</v>
      </c>
      <c r="D17" s="3">
        <f t="shared" si="6"/>
        <v>-8</v>
      </c>
      <c r="E17" s="3">
        <f t="shared" si="7"/>
        <v>-9</v>
      </c>
      <c r="F17" s="3">
        <f t="shared" si="8"/>
        <v>-10</v>
      </c>
      <c r="G17" s="3">
        <f t="shared" si="9"/>
        <v>-11</v>
      </c>
      <c r="H17" s="3">
        <f t="shared" si="10"/>
        <v>-12</v>
      </c>
      <c r="I17" s="3">
        <f t="shared" si="11"/>
        <v>-13</v>
      </c>
      <c r="J17" s="3">
        <f t="shared" si="12"/>
        <v>-14</v>
      </c>
      <c r="K17" s="3">
        <f t="shared" si="13"/>
        <v>-15</v>
      </c>
      <c r="L17" s="3">
        <f t="shared" si="14"/>
        <v>-16</v>
      </c>
      <c r="M17" s="3">
        <f t="shared" si="15"/>
        <v>-17</v>
      </c>
      <c r="N17" s="3">
        <f t="shared" si="16"/>
        <v>-18</v>
      </c>
      <c r="O17" s="3">
        <f t="shared" ref="O17:O23" si="17">GeoDraw_Circular_Grid-SUM(O$3,$A17)</f>
        <v>-19</v>
      </c>
      <c r="P17" s="3"/>
      <c r="Q17" s="3"/>
      <c r="R17" s="3"/>
      <c r="S17" s="3"/>
      <c r="T17" s="3"/>
      <c r="U17" s="3"/>
      <c r="V17" s="3"/>
    </row>
    <row r="18" spans="1:22" x14ac:dyDescent="0.2">
      <c r="A18" s="3">
        <f t="shared" si="5"/>
        <v>15</v>
      </c>
      <c r="B18" s="3">
        <f t="shared" si="3"/>
        <v>-7</v>
      </c>
      <c r="C18" s="3">
        <f t="shared" si="4"/>
        <v>-8</v>
      </c>
      <c r="D18" s="3">
        <f t="shared" si="6"/>
        <v>-9</v>
      </c>
      <c r="E18" s="3">
        <f t="shared" si="7"/>
        <v>-10</v>
      </c>
      <c r="F18" s="3">
        <f t="shared" si="8"/>
        <v>-11</v>
      </c>
      <c r="G18" s="3">
        <f t="shared" si="9"/>
        <v>-12</v>
      </c>
      <c r="H18" s="3">
        <f t="shared" si="10"/>
        <v>-13</v>
      </c>
      <c r="I18" s="3">
        <f t="shared" si="11"/>
        <v>-14</v>
      </c>
      <c r="J18" s="3">
        <f t="shared" si="12"/>
        <v>-15</v>
      </c>
      <c r="K18" s="3">
        <f t="shared" si="13"/>
        <v>-16</v>
      </c>
      <c r="L18" s="3">
        <f t="shared" si="14"/>
        <v>-17</v>
      </c>
      <c r="M18" s="3">
        <f t="shared" si="15"/>
        <v>-18</v>
      </c>
      <c r="N18" s="3">
        <f t="shared" si="16"/>
        <v>-19</v>
      </c>
      <c r="O18" s="3">
        <f t="shared" si="17"/>
        <v>-20</v>
      </c>
      <c r="P18" s="3">
        <f t="shared" ref="P18:P23" si="18">GeoDraw_Circular_Grid-SUM(P$3,$A18)</f>
        <v>-21</v>
      </c>
      <c r="Q18" s="3"/>
      <c r="R18" s="3"/>
      <c r="S18" s="3"/>
      <c r="T18" s="3"/>
      <c r="U18" s="3"/>
      <c r="V18" s="3"/>
    </row>
    <row r="19" spans="1:22" x14ac:dyDescent="0.2">
      <c r="A19" s="3">
        <f t="shared" ref="A19:A23" si="19">A18+1</f>
        <v>16</v>
      </c>
      <c r="B19" s="3">
        <f t="shared" si="3"/>
        <v>-8</v>
      </c>
      <c r="C19" s="3">
        <f t="shared" si="4"/>
        <v>-9</v>
      </c>
      <c r="D19" s="3">
        <f t="shared" si="6"/>
        <v>-10</v>
      </c>
      <c r="E19" s="3">
        <f t="shared" si="7"/>
        <v>-11</v>
      </c>
      <c r="F19" s="3">
        <f t="shared" si="8"/>
        <v>-12</v>
      </c>
      <c r="G19" s="3">
        <f t="shared" si="9"/>
        <v>-13</v>
      </c>
      <c r="H19" s="3">
        <f t="shared" si="10"/>
        <v>-14</v>
      </c>
      <c r="I19" s="3">
        <f t="shared" si="11"/>
        <v>-15</v>
      </c>
      <c r="J19" s="3">
        <f t="shared" si="12"/>
        <v>-16</v>
      </c>
      <c r="K19" s="3">
        <f t="shared" si="13"/>
        <v>-17</v>
      </c>
      <c r="L19" s="3">
        <f t="shared" si="14"/>
        <v>-18</v>
      </c>
      <c r="M19" s="3">
        <f t="shared" si="15"/>
        <v>-19</v>
      </c>
      <c r="N19" s="3">
        <f t="shared" si="16"/>
        <v>-20</v>
      </c>
      <c r="O19" s="3">
        <f t="shared" si="17"/>
        <v>-21</v>
      </c>
      <c r="P19" s="3">
        <f t="shared" si="18"/>
        <v>-22</v>
      </c>
      <c r="Q19" s="3">
        <f>GeoDraw_Circular_Grid-SUM(Q$3,$A19)</f>
        <v>-23</v>
      </c>
      <c r="R19" s="3"/>
      <c r="S19" s="3"/>
      <c r="T19" s="3"/>
      <c r="U19" s="3"/>
      <c r="V19" s="3"/>
    </row>
    <row r="20" spans="1:22" x14ac:dyDescent="0.2">
      <c r="A20" s="3">
        <f t="shared" si="19"/>
        <v>17</v>
      </c>
      <c r="B20" s="3">
        <f t="shared" si="3"/>
        <v>-9</v>
      </c>
      <c r="C20" s="3">
        <f t="shared" si="4"/>
        <v>-10</v>
      </c>
      <c r="D20" s="3">
        <f t="shared" si="6"/>
        <v>-11</v>
      </c>
      <c r="E20" s="3">
        <f t="shared" si="7"/>
        <v>-12</v>
      </c>
      <c r="F20" s="3">
        <f t="shared" si="8"/>
        <v>-13</v>
      </c>
      <c r="G20" s="3">
        <f t="shared" si="9"/>
        <v>-14</v>
      </c>
      <c r="H20" s="3">
        <f t="shared" si="10"/>
        <v>-15</v>
      </c>
      <c r="I20" s="3">
        <f t="shared" si="11"/>
        <v>-16</v>
      </c>
      <c r="J20" s="3">
        <f t="shared" si="12"/>
        <v>-17</v>
      </c>
      <c r="K20" s="3">
        <f t="shared" si="13"/>
        <v>-18</v>
      </c>
      <c r="L20" s="3">
        <f t="shared" si="14"/>
        <v>-19</v>
      </c>
      <c r="M20" s="3">
        <f t="shared" si="15"/>
        <v>-20</v>
      </c>
      <c r="N20" s="3">
        <f t="shared" si="16"/>
        <v>-21</v>
      </c>
      <c r="O20" s="3">
        <f t="shared" si="17"/>
        <v>-22</v>
      </c>
      <c r="P20" s="3">
        <f t="shared" si="18"/>
        <v>-23</v>
      </c>
      <c r="Q20" s="3">
        <f>GeoDraw_Circular_Grid-SUM(Q$3,$A20)</f>
        <v>-24</v>
      </c>
      <c r="R20" s="3">
        <f>GeoDraw_Circular_Grid-SUM(R$3,$A20)</f>
        <v>-25</v>
      </c>
      <c r="S20" s="3"/>
      <c r="T20" s="3"/>
      <c r="U20" s="3"/>
      <c r="V20" s="3"/>
    </row>
    <row r="21" spans="1:22" x14ac:dyDescent="0.2">
      <c r="A21" s="3">
        <f t="shared" si="19"/>
        <v>18</v>
      </c>
      <c r="B21" s="3">
        <f t="shared" si="3"/>
        <v>-10</v>
      </c>
      <c r="C21" s="3">
        <f t="shared" si="4"/>
        <v>-11</v>
      </c>
      <c r="D21" s="3">
        <f t="shared" si="6"/>
        <v>-12</v>
      </c>
      <c r="E21" s="3">
        <f t="shared" si="7"/>
        <v>-13</v>
      </c>
      <c r="F21" s="3">
        <f t="shared" si="8"/>
        <v>-14</v>
      </c>
      <c r="G21" s="3">
        <f t="shared" si="9"/>
        <v>-15</v>
      </c>
      <c r="H21" s="3">
        <f t="shared" si="10"/>
        <v>-16</v>
      </c>
      <c r="I21" s="3">
        <f t="shared" si="11"/>
        <v>-17</v>
      </c>
      <c r="J21" s="3">
        <f t="shared" si="12"/>
        <v>-18</v>
      </c>
      <c r="K21" s="3">
        <f t="shared" si="13"/>
        <v>-19</v>
      </c>
      <c r="L21" s="3">
        <f t="shared" si="14"/>
        <v>-20</v>
      </c>
      <c r="M21" s="3">
        <f t="shared" si="15"/>
        <v>-21</v>
      </c>
      <c r="N21" s="3">
        <f t="shared" si="16"/>
        <v>-22</v>
      </c>
      <c r="O21" s="3">
        <f t="shared" si="17"/>
        <v>-23</v>
      </c>
      <c r="P21" s="3">
        <f t="shared" si="18"/>
        <v>-24</v>
      </c>
      <c r="Q21" s="3">
        <f>GeoDraw_Circular_Grid-SUM(Q$3,$A21)</f>
        <v>-25</v>
      </c>
      <c r="R21" s="3">
        <f>GeoDraw_Circular_Grid-SUM(R$3,$A21)</f>
        <v>-26</v>
      </c>
      <c r="S21" s="3">
        <f>GeoDraw_Circular_Grid-SUM(S$3,$A21)</f>
        <v>-27</v>
      </c>
      <c r="T21" s="3"/>
      <c r="U21" s="3"/>
      <c r="V21" s="3"/>
    </row>
    <row r="22" spans="1:22" x14ac:dyDescent="0.2">
      <c r="A22" s="3">
        <f t="shared" si="19"/>
        <v>19</v>
      </c>
      <c r="B22" s="3">
        <f t="shared" si="3"/>
        <v>-11</v>
      </c>
      <c r="C22" s="3">
        <f t="shared" si="4"/>
        <v>-12</v>
      </c>
      <c r="D22" s="3">
        <f t="shared" si="6"/>
        <v>-13</v>
      </c>
      <c r="E22" s="3">
        <f t="shared" si="7"/>
        <v>-14</v>
      </c>
      <c r="F22" s="3">
        <f t="shared" si="8"/>
        <v>-15</v>
      </c>
      <c r="G22" s="3">
        <f t="shared" si="9"/>
        <v>-16</v>
      </c>
      <c r="H22" s="3">
        <f t="shared" si="10"/>
        <v>-17</v>
      </c>
      <c r="I22" s="3">
        <f t="shared" si="11"/>
        <v>-18</v>
      </c>
      <c r="J22" s="3">
        <f t="shared" si="12"/>
        <v>-19</v>
      </c>
      <c r="K22" s="3">
        <f t="shared" si="13"/>
        <v>-20</v>
      </c>
      <c r="L22" s="3">
        <f t="shared" si="14"/>
        <v>-21</v>
      </c>
      <c r="M22" s="3">
        <f t="shared" si="15"/>
        <v>-22</v>
      </c>
      <c r="N22" s="3">
        <f t="shared" si="16"/>
        <v>-23</v>
      </c>
      <c r="O22" s="3">
        <f t="shared" si="17"/>
        <v>-24</v>
      </c>
      <c r="P22" s="3">
        <f t="shared" si="18"/>
        <v>-25</v>
      </c>
      <c r="Q22" s="3">
        <f>GeoDraw_Circular_Grid-SUM(Q$3,$A22)</f>
        <v>-26</v>
      </c>
      <c r="R22" s="3">
        <f>GeoDraw_Circular_Grid-SUM(R$3,$A22)</f>
        <v>-27</v>
      </c>
      <c r="S22" s="3">
        <f>GeoDraw_Circular_Grid-SUM(S$3,$A22)</f>
        <v>-28</v>
      </c>
      <c r="T22" s="3">
        <f>GeoDraw_Circular_Grid-SUM(T$3,$A22)</f>
        <v>-29</v>
      </c>
      <c r="U22" s="3"/>
      <c r="V22" s="3"/>
    </row>
    <row r="23" spans="1:22" x14ac:dyDescent="0.2">
      <c r="A23" s="3">
        <f t="shared" si="19"/>
        <v>20</v>
      </c>
      <c r="B23" s="3">
        <f t="shared" si="3"/>
        <v>-12</v>
      </c>
      <c r="C23" s="3">
        <f t="shared" si="4"/>
        <v>-13</v>
      </c>
      <c r="D23" s="3">
        <f t="shared" si="6"/>
        <v>-14</v>
      </c>
      <c r="E23" s="3">
        <f t="shared" si="7"/>
        <v>-15</v>
      </c>
      <c r="F23" s="3">
        <f t="shared" si="8"/>
        <v>-16</v>
      </c>
      <c r="G23" s="3">
        <f t="shared" si="9"/>
        <v>-17</v>
      </c>
      <c r="H23" s="3">
        <f t="shared" si="10"/>
        <v>-18</v>
      </c>
      <c r="I23" s="3">
        <f t="shared" si="11"/>
        <v>-19</v>
      </c>
      <c r="J23" s="3">
        <f t="shared" si="12"/>
        <v>-20</v>
      </c>
      <c r="K23" s="3">
        <f t="shared" si="13"/>
        <v>-21</v>
      </c>
      <c r="L23" s="3">
        <f t="shared" si="14"/>
        <v>-22</v>
      </c>
      <c r="M23" s="3">
        <f t="shared" si="15"/>
        <v>-23</v>
      </c>
      <c r="N23" s="3">
        <f t="shared" si="16"/>
        <v>-24</v>
      </c>
      <c r="O23" s="3">
        <f t="shared" si="17"/>
        <v>-25</v>
      </c>
      <c r="P23" s="3">
        <f t="shared" si="18"/>
        <v>-26</v>
      </c>
      <c r="Q23" s="3">
        <f>GeoDraw_Circular_Grid-SUM(Q$3,$A23)</f>
        <v>-27</v>
      </c>
      <c r="R23" s="3">
        <f>GeoDraw_Circular_Grid-SUM(R$3,$A23)</f>
        <v>-28</v>
      </c>
      <c r="S23" s="3">
        <f>GeoDraw_Circular_Grid-SUM(S$3,$A23)</f>
        <v>-29</v>
      </c>
      <c r="T23" s="3">
        <f>GeoDraw_Circular_Grid-SUM(T$3,$A23)</f>
        <v>-30</v>
      </c>
      <c r="U23" s="3">
        <f>GeoDraw_Circular_Grid-SUM(U$3,$A23)</f>
        <v>-31</v>
      </c>
      <c r="V23" s="3"/>
    </row>
    <row r="24" spans="1:22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">
      <c r="A26" s="3" t="s">
        <v>1</v>
      </c>
      <c r="B26" s="3">
        <f>GeoDraw_Circular_Grid</f>
        <v>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">
      <c r="A27" s="3" t="s">
        <v>2</v>
      </c>
      <c r="B27" s="3">
        <v>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2">
      <c r="A28" s="3" t="s">
        <v>3</v>
      </c>
      <c r="B28" s="3">
        <v>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2">
      <c r="A29" s="3" t="s">
        <v>4</v>
      </c>
      <c r="B29" s="3">
        <f>B26-SUM(B27:B28)</f>
        <v>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">
      <c r="A31" s="3" t="s">
        <v>5</v>
      </c>
      <c r="B31" s="3">
        <f>360/B26</f>
        <v>40</v>
      </c>
      <c r="C31" s="3">
        <v>1</v>
      </c>
      <c r="D31" s="3">
        <v>0</v>
      </c>
      <c r="E31" s="3">
        <v>0</v>
      </c>
      <c r="F31" s="3">
        <f>D31</f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">
      <c r="A32" s="3" t="s">
        <v>6</v>
      </c>
      <c r="B32" s="3">
        <f>B27*Angle/2</f>
        <v>20</v>
      </c>
      <c r="C32" s="3">
        <f>COS(2*B32*PI()/180)</f>
        <v>0.76604444311897801</v>
      </c>
      <c r="D32" s="3">
        <f>SIN(2*B32*PI()/180)</f>
        <v>0.64278760968653925</v>
      </c>
      <c r="E32" s="3">
        <v>1</v>
      </c>
      <c r="F32" s="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2">
      <c r="A33" s="3" t="s">
        <v>7</v>
      </c>
      <c r="B33" s="3">
        <f>B28*Angle/2</f>
        <v>40</v>
      </c>
      <c r="C33" s="3">
        <f>COS((B32+B33)*2*PI()/180)</f>
        <v>-0.49999999999999978</v>
      </c>
      <c r="D33" s="3">
        <f>SIN((B32+B33)*2*PI()/180)</f>
        <v>0.86602540378443871</v>
      </c>
      <c r="E33" s="3">
        <f>C33</f>
        <v>-0.49999999999999978</v>
      </c>
      <c r="F33" s="3">
        <f>D33</f>
        <v>0.86602540378443871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x14ac:dyDescent="0.2">
      <c r="A34" s="3" t="s">
        <v>8</v>
      </c>
      <c r="B34" s="3">
        <f>B29*Angle/2</f>
        <v>120</v>
      </c>
      <c r="C34" s="3">
        <f>C31</f>
        <v>1</v>
      </c>
      <c r="D34" s="3">
        <f>D31</f>
        <v>0</v>
      </c>
      <c r="E34" s="3">
        <v>0</v>
      </c>
      <c r="F34" s="3">
        <f t="shared" ref="F34" si="20">D34</f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x14ac:dyDescent="0.2">
      <c r="A36" s="3" t="s">
        <v>9</v>
      </c>
      <c r="B36" s="5" t="s">
        <v>10</v>
      </c>
      <c r="C36" s="5" t="s">
        <v>11</v>
      </c>
      <c r="D36" s="5" t="s">
        <v>10</v>
      </c>
      <c r="E36" s="5" t="s">
        <v>11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x14ac:dyDescent="0.2">
      <c r="A37" s="3">
        <v>0</v>
      </c>
      <c r="B37" s="5">
        <f t="shared" ref="B37:B76" si="21">(COS($A37*Angle*PI()/180))</f>
        <v>1</v>
      </c>
      <c r="C37" s="5">
        <f t="shared" ref="C37:C76" si="22">(SIN($A37*Angle*PI()/180))</f>
        <v>0</v>
      </c>
      <c r="D37" s="3">
        <f>COS(A37*20*PI()/180)</f>
        <v>1</v>
      </c>
      <c r="E37" s="3">
        <f>SIN(A37*20*PI()/180)</f>
        <v>0</v>
      </c>
      <c r="F37" s="3">
        <v>0</v>
      </c>
      <c r="G37" s="3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x14ac:dyDescent="0.2">
      <c r="A38" s="3">
        <v>1</v>
      </c>
      <c r="B38" s="5">
        <f t="shared" si="21"/>
        <v>0.76604444311897801</v>
      </c>
      <c r="C38" s="5">
        <f t="shared" si="22"/>
        <v>0.64278760968653925</v>
      </c>
      <c r="D38" s="3">
        <f t="shared" ref="D38:D56" si="23">COS(A38*20*PI()/180)</f>
        <v>0.93969262078590843</v>
      </c>
      <c r="E38" s="3">
        <f t="shared" ref="E38:E56" si="24">SIN(A38*20*PI()/180)</f>
        <v>0.34202014332566871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x14ac:dyDescent="0.2">
      <c r="A39" s="3">
        <f>A38+1</f>
        <v>2</v>
      </c>
      <c r="B39" s="5">
        <f t="shared" si="21"/>
        <v>0.17364817766693041</v>
      </c>
      <c r="C39" s="5">
        <f t="shared" si="22"/>
        <v>0.98480775301220802</v>
      </c>
      <c r="D39" s="3">
        <f t="shared" si="23"/>
        <v>0.76604444311897801</v>
      </c>
      <c r="E39" s="3">
        <f t="shared" si="24"/>
        <v>0.64278760968653925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x14ac:dyDescent="0.2">
      <c r="A40" s="3">
        <f t="shared" ref="A40:A76" si="25">A39+1</f>
        <v>3</v>
      </c>
      <c r="B40" s="5">
        <f t="shared" si="21"/>
        <v>-0.49999999999999978</v>
      </c>
      <c r="C40" s="5">
        <f t="shared" si="22"/>
        <v>0.86602540378443871</v>
      </c>
      <c r="D40" s="3">
        <f t="shared" si="23"/>
        <v>0.50000000000000011</v>
      </c>
      <c r="E40" s="3">
        <f t="shared" si="24"/>
        <v>0.8660254037844386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x14ac:dyDescent="0.2">
      <c r="A41" s="3">
        <f t="shared" si="25"/>
        <v>4</v>
      </c>
      <c r="B41" s="5">
        <f t="shared" si="21"/>
        <v>-0.93969262078590832</v>
      </c>
      <c r="C41" s="5">
        <f t="shared" si="22"/>
        <v>0.34202014332566888</v>
      </c>
      <c r="D41" s="3">
        <f t="shared" si="23"/>
        <v>0.17364817766693041</v>
      </c>
      <c r="E41" s="3">
        <f t="shared" si="24"/>
        <v>0.98480775301220802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x14ac:dyDescent="0.2">
      <c r="A42" s="3">
        <f t="shared" si="25"/>
        <v>5</v>
      </c>
      <c r="B42" s="5">
        <f t="shared" si="21"/>
        <v>-0.93969262078590843</v>
      </c>
      <c r="C42" s="5">
        <f t="shared" si="22"/>
        <v>-0.34202014332566866</v>
      </c>
      <c r="D42" s="3">
        <f t="shared" si="23"/>
        <v>-0.1736481776669303</v>
      </c>
      <c r="E42" s="3">
        <f t="shared" si="24"/>
        <v>0.98480775301220802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2">
      <c r="A43" s="3">
        <f t="shared" si="25"/>
        <v>6</v>
      </c>
      <c r="B43" s="5">
        <f t="shared" si="21"/>
        <v>-0.50000000000000044</v>
      </c>
      <c r="C43" s="5">
        <f t="shared" si="22"/>
        <v>-0.86602540378443837</v>
      </c>
      <c r="D43" s="3">
        <f t="shared" si="23"/>
        <v>-0.49999999999999978</v>
      </c>
      <c r="E43" s="3">
        <f t="shared" si="24"/>
        <v>0.86602540378443871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x14ac:dyDescent="0.2">
      <c r="A44" s="3">
        <f t="shared" si="25"/>
        <v>7</v>
      </c>
      <c r="B44" s="5">
        <f t="shared" si="21"/>
        <v>0.17364817766692997</v>
      </c>
      <c r="C44" s="5">
        <f t="shared" si="22"/>
        <v>-0.98480775301220813</v>
      </c>
      <c r="D44" s="3">
        <f t="shared" si="23"/>
        <v>-0.7660444431189779</v>
      </c>
      <c r="E44" s="3">
        <f t="shared" si="24"/>
        <v>0.64278760968653947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x14ac:dyDescent="0.2">
      <c r="A45" s="3">
        <f t="shared" si="25"/>
        <v>8</v>
      </c>
      <c r="B45" s="5">
        <f t="shared" si="21"/>
        <v>0.76604444311897779</v>
      </c>
      <c r="C45" s="5">
        <f t="shared" si="22"/>
        <v>-0.64278760968653958</v>
      </c>
      <c r="D45" s="3">
        <f t="shared" si="23"/>
        <v>-0.93969262078590832</v>
      </c>
      <c r="E45" s="3">
        <f t="shared" si="24"/>
        <v>0.34202014332566888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x14ac:dyDescent="0.2">
      <c r="A46" s="3">
        <f t="shared" si="25"/>
        <v>9</v>
      </c>
      <c r="B46" s="5">
        <f t="shared" si="21"/>
        <v>1</v>
      </c>
      <c r="C46" s="5">
        <f t="shared" si="22"/>
        <v>-2.45029690981724E-16</v>
      </c>
      <c r="D46" s="3">
        <f t="shared" si="23"/>
        <v>-1</v>
      </c>
      <c r="E46" s="3">
        <f t="shared" si="24"/>
        <v>1.22514845490862E-16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x14ac:dyDescent="0.2">
      <c r="A47" s="3">
        <f t="shared" si="25"/>
        <v>10</v>
      </c>
      <c r="B47" s="5">
        <f t="shared" si="21"/>
        <v>0.76604444311897812</v>
      </c>
      <c r="C47" s="5">
        <f t="shared" si="22"/>
        <v>0.64278760968653914</v>
      </c>
      <c r="D47" s="3">
        <f t="shared" si="23"/>
        <v>-0.93969262078590843</v>
      </c>
      <c r="E47" s="3">
        <f t="shared" si="24"/>
        <v>-0.34202014332566866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x14ac:dyDescent="0.2">
      <c r="A48" s="3">
        <f t="shared" si="25"/>
        <v>11</v>
      </c>
      <c r="B48" s="5">
        <f t="shared" si="21"/>
        <v>0.17364817766693044</v>
      </c>
      <c r="C48" s="5">
        <f t="shared" si="22"/>
        <v>0.98480775301220802</v>
      </c>
      <c r="D48" s="3">
        <f t="shared" si="23"/>
        <v>-0.76604444311897801</v>
      </c>
      <c r="E48" s="3">
        <f t="shared" si="24"/>
        <v>-0.64278760968653925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x14ac:dyDescent="0.2">
      <c r="A49" s="3">
        <f t="shared" si="25"/>
        <v>12</v>
      </c>
      <c r="B49" s="5">
        <f t="shared" si="21"/>
        <v>-0.49999999999999922</v>
      </c>
      <c r="C49" s="5">
        <f t="shared" si="22"/>
        <v>0.86602540378443915</v>
      </c>
      <c r="D49" s="3">
        <f t="shared" si="23"/>
        <v>-0.50000000000000044</v>
      </c>
      <c r="E49" s="3">
        <f t="shared" si="24"/>
        <v>-0.86602540378443837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x14ac:dyDescent="0.2">
      <c r="A50" s="3">
        <f t="shared" si="25"/>
        <v>13</v>
      </c>
      <c r="B50" s="5">
        <f t="shared" si="21"/>
        <v>-0.93969262078590843</v>
      </c>
      <c r="C50" s="5">
        <f t="shared" si="22"/>
        <v>0.34202014332566871</v>
      </c>
      <c r="D50" s="3">
        <f t="shared" si="23"/>
        <v>-0.17364817766693033</v>
      </c>
      <c r="E50" s="3">
        <f t="shared" si="24"/>
        <v>-0.98480775301220802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x14ac:dyDescent="0.2">
      <c r="A51" s="3">
        <f t="shared" si="25"/>
        <v>14</v>
      </c>
      <c r="B51" s="5">
        <f t="shared" si="21"/>
        <v>-0.93969262078590865</v>
      </c>
      <c r="C51" s="5">
        <f t="shared" si="22"/>
        <v>-0.34202014332566799</v>
      </c>
      <c r="D51" s="3">
        <f t="shared" si="23"/>
        <v>0.17364817766692997</v>
      </c>
      <c r="E51" s="3">
        <f t="shared" si="24"/>
        <v>-0.98480775301220813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x14ac:dyDescent="0.2">
      <c r="A52" s="3">
        <f t="shared" si="25"/>
        <v>15</v>
      </c>
      <c r="B52" s="5">
        <f t="shared" si="21"/>
        <v>-0.49999999999999983</v>
      </c>
      <c r="C52" s="5">
        <f t="shared" si="22"/>
        <v>-0.86602540378443871</v>
      </c>
      <c r="D52" s="3">
        <f t="shared" si="23"/>
        <v>0.50000000000000011</v>
      </c>
      <c r="E52" s="3">
        <f t="shared" si="24"/>
        <v>-0.8660254037844386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x14ac:dyDescent="0.2">
      <c r="A53" s="3">
        <f t="shared" si="25"/>
        <v>16</v>
      </c>
      <c r="B53" s="5">
        <f t="shared" si="21"/>
        <v>0.17364817766692972</v>
      </c>
      <c r="C53" s="5">
        <f t="shared" si="22"/>
        <v>-0.98480775301220813</v>
      </c>
      <c r="D53" s="3">
        <f t="shared" si="23"/>
        <v>0.76604444311897779</v>
      </c>
      <c r="E53" s="3">
        <f t="shared" si="24"/>
        <v>-0.64278760968653958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x14ac:dyDescent="0.2">
      <c r="A54" s="3">
        <f t="shared" si="25"/>
        <v>17</v>
      </c>
      <c r="B54" s="5">
        <f t="shared" si="21"/>
        <v>0.76604444311897824</v>
      </c>
      <c r="C54" s="5">
        <f t="shared" si="22"/>
        <v>-0.64278760968653903</v>
      </c>
      <c r="D54" s="3">
        <f t="shared" si="23"/>
        <v>0.93969262078590843</v>
      </c>
      <c r="E54" s="3">
        <f t="shared" si="24"/>
        <v>-0.3420201433256686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x14ac:dyDescent="0.2">
      <c r="A55" s="3">
        <f t="shared" si="25"/>
        <v>18</v>
      </c>
      <c r="B55" s="5">
        <f t="shared" si="21"/>
        <v>1</v>
      </c>
      <c r="C55" s="5">
        <f t="shared" si="22"/>
        <v>-4.90059381963448E-16</v>
      </c>
      <c r="D55" s="3">
        <f t="shared" si="23"/>
        <v>1</v>
      </c>
      <c r="E55" s="3">
        <f t="shared" si="24"/>
        <v>-2.45029690981724E-16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x14ac:dyDescent="0.2">
      <c r="A56" s="3">
        <f t="shared" si="25"/>
        <v>19</v>
      </c>
      <c r="B56" s="5">
        <f t="shared" si="21"/>
        <v>0.76604444311897768</v>
      </c>
      <c r="C56" s="5">
        <f t="shared" si="22"/>
        <v>0.6427876096865397</v>
      </c>
      <c r="D56" s="3">
        <f t="shared" si="23"/>
        <v>0.93969262078590832</v>
      </c>
      <c r="E56" s="3">
        <f t="shared" si="24"/>
        <v>0.34202014332566893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x14ac:dyDescent="0.2">
      <c r="A57" s="3">
        <f t="shared" si="25"/>
        <v>20</v>
      </c>
      <c r="B57" s="5">
        <f t="shared" si="21"/>
        <v>0.17364817766693069</v>
      </c>
      <c r="C57" s="5">
        <f t="shared" si="22"/>
        <v>0.98480775301220802</v>
      </c>
      <c r="D57" s="3">
        <f t="shared" ref="D57:D71" si="26">COS(A57*20*PI()/180)</f>
        <v>0.76604444311897812</v>
      </c>
      <c r="E57" s="3">
        <f t="shared" ref="E57:E71" si="27">SIN(A57*20*PI()/180)</f>
        <v>0.64278760968653914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x14ac:dyDescent="0.2">
      <c r="A58" s="3">
        <f t="shared" si="25"/>
        <v>21</v>
      </c>
      <c r="B58" s="5">
        <f t="shared" si="21"/>
        <v>-0.50000000000000056</v>
      </c>
      <c r="C58" s="5">
        <f t="shared" si="22"/>
        <v>0.86602540378443837</v>
      </c>
      <c r="D58" s="3">
        <f t="shared" si="26"/>
        <v>0.49999999999999972</v>
      </c>
      <c r="E58" s="3">
        <f t="shared" si="27"/>
        <v>0.86602540378443882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x14ac:dyDescent="0.2">
      <c r="A59" s="3">
        <f t="shared" si="25"/>
        <v>22</v>
      </c>
      <c r="B59" s="5">
        <f t="shared" si="21"/>
        <v>-0.93969262078590832</v>
      </c>
      <c r="C59" s="5">
        <f t="shared" si="22"/>
        <v>0.34202014332566893</v>
      </c>
      <c r="D59" s="3">
        <f t="shared" si="26"/>
        <v>0.17364817766693044</v>
      </c>
      <c r="E59" s="3">
        <f t="shared" si="27"/>
        <v>0.98480775301220802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x14ac:dyDescent="0.2">
      <c r="A60" s="3">
        <f t="shared" si="25"/>
        <v>23</v>
      </c>
      <c r="B60" s="5">
        <f t="shared" si="21"/>
        <v>-0.93969262078590876</v>
      </c>
      <c r="C60" s="5">
        <f t="shared" si="22"/>
        <v>-0.34202014332566777</v>
      </c>
      <c r="D60" s="3">
        <f t="shared" si="26"/>
        <v>-0.17364817766692986</v>
      </c>
      <c r="E60" s="3">
        <f t="shared" si="27"/>
        <v>0.98480775301220813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x14ac:dyDescent="0.2">
      <c r="A61" s="3">
        <f t="shared" si="25"/>
        <v>24</v>
      </c>
      <c r="B61" s="5">
        <f t="shared" si="21"/>
        <v>-0.50000000000000155</v>
      </c>
      <c r="C61" s="5">
        <f t="shared" si="22"/>
        <v>-0.86602540378443771</v>
      </c>
      <c r="D61" s="3">
        <f t="shared" si="26"/>
        <v>-0.49999999999999922</v>
      </c>
      <c r="E61" s="3">
        <f t="shared" si="27"/>
        <v>0.86602540378443915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x14ac:dyDescent="0.2">
      <c r="A62" s="3">
        <f t="shared" si="25"/>
        <v>25</v>
      </c>
      <c r="B62" s="5">
        <f t="shared" si="21"/>
        <v>0.17364817766692772</v>
      </c>
      <c r="C62" s="5">
        <f t="shared" si="22"/>
        <v>-0.98480775301220858</v>
      </c>
      <c r="D62" s="3">
        <f t="shared" si="26"/>
        <v>-0.76604444311897724</v>
      </c>
      <c r="E62" s="3">
        <f t="shared" si="27"/>
        <v>0.64278760968654036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x14ac:dyDescent="0.2">
      <c r="A63" s="3">
        <f t="shared" si="25"/>
        <v>26</v>
      </c>
      <c r="B63" s="5">
        <f t="shared" si="21"/>
        <v>0.76604444311897812</v>
      </c>
      <c r="C63" s="5">
        <f t="shared" si="22"/>
        <v>-0.64278760968653925</v>
      </c>
      <c r="D63" s="3">
        <f t="shared" si="26"/>
        <v>-0.93969262078590843</v>
      </c>
      <c r="E63" s="3">
        <f t="shared" si="27"/>
        <v>0.34202014332566871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x14ac:dyDescent="0.2">
      <c r="A64" s="3">
        <f t="shared" si="25"/>
        <v>27</v>
      </c>
      <c r="B64" s="5">
        <f t="shared" si="21"/>
        <v>1</v>
      </c>
      <c r="C64" s="5">
        <f t="shared" si="22"/>
        <v>-7.3508907294517201E-16</v>
      </c>
      <c r="D64" s="3">
        <f t="shared" si="26"/>
        <v>-1</v>
      </c>
      <c r="E64" s="3">
        <f t="shared" si="27"/>
        <v>3.67544536472586E-16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x14ac:dyDescent="0.2">
      <c r="A65" s="3">
        <f t="shared" si="25"/>
        <v>28</v>
      </c>
      <c r="B65" s="5">
        <f t="shared" si="21"/>
        <v>0.76604444311897901</v>
      </c>
      <c r="C65" s="5">
        <f t="shared" si="22"/>
        <v>0.64278760968653814</v>
      </c>
      <c r="D65" s="3">
        <f t="shared" si="26"/>
        <v>-0.93969262078590865</v>
      </c>
      <c r="E65" s="3">
        <f t="shared" si="27"/>
        <v>-0.34202014332566799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x14ac:dyDescent="0.2">
      <c r="A66" s="3">
        <f t="shared" si="25"/>
        <v>29</v>
      </c>
      <c r="B66" s="5">
        <f t="shared" si="21"/>
        <v>0.17364817766693269</v>
      </c>
      <c r="C66" s="5">
        <f t="shared" si="22"/>
        <v>0.98480775301220769</v>
      </c>
      <c r="D66" s="3">
        <f t="shared" si="26"/>
        <v>-0.76604444311897879</v>
      </c>
      <c r="E66" s="3">
        <f t="shared" si="27"/>
        <v>-0.64278760968653836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x14ac:dyDescent="0.2">
      <c r="A67" s="3">
        <f t="shared" si="25"/>
        <v>30</v>
      </c>
      <c r="B67" s="5">
        <f t="shared" si="21"/>
        <v>-0.50000000000000033</v>
      </c>
      <c r="C67" s="5">
        <f t="shared" si="22"/>
        <v>0.86602540378443849</v>
      </c>
      <c r="D67" s="3">
        <f t="shared" si="26"/>
        <v>-0.49999999999999983</v>
      </c>
      <c r="E67" s="3">
        <f t="shared" si="27"/>
        <v>-0.86602540378443871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x14ac:dyDescent="0.2">
      <c r="A68" s="3">
        <f t="shared" si="25"/>
        <v>31</v>
      </c>
      <c r="B68" s="5">
        <f t="shared" si="21"/>
        <v>-0.93969262078590821</v>
      </c>
      <c r="C68" s="5">
        <f t="shared" si="22"/>
        <v>0.34202014332566916</v>
      </c>
      <c r="D68" s="3">
        <f t="shared" si="26"/>
        <v>-0.17364817766693058</v>
      </c>
      <c r="E68" s="3">
        <f t="shared" si="27"/>
        <v>-0.98480775301220802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x14ac:dyDescent="0.2">
      <c r="A69" s="3">
        <f t="shared" si="25"/>
        <v>32</v>
      </c>
      <c r="B69" s="5">
        <f t="shared" si="21"/>
        <v>-0.93969262078590887</v>
      </c>
      <c r="C69" s="5">
        <f t="shared" si="22"/>
        <v>-0.34202014332566755</v>
      </c>
      <c r="D69" s="3">
        <f t="shared" si="26"/>
        <v>0.17364817766692972</v>
      </c>
      <c r="E69" s="3">
        <f t="shared" si="27"/>
        <v>-0.98480775301220813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x14ac:dyDescent="0.2">
      <c r="A70" s="3">
        <f t="shared" si="25"/>
        <v>33</v>
      </c>
      <c r="B70" s="5">
        <f t="shared" si="21"/>
        <v>-0.50000000000000178</v>
      </c>
      <c r="C70" s="5">
        <f t="shared" si="22"/>
        <v>-0.8660254037844376</v>
      </c>
      <c r="D70" s="3">
        <f t="shared" si="26"/>
        <v>0.49999999999999911</v>
      </c>
      <c r="E70" s="3">
        <f t="shared" si="27"/>
        <v>-0.86602540378443915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x14ac:dyDescent="0.2">
      <c r="A71" s="3">
        <f t="shared" si="25"/>
        <v>34</v>
      </c>
      <c r="B71" s="5">
        <f t="shared" si="21"/>
        <v>0.173648177666931</v>
      </c>
      <c r="C71" s="5">
        <f t="shared" si="22"/>
        <v>-0.98480775301220791</v>
      </c>
      <c r="D71" s="3">
        <f t="shared" si="26"/>
        <v>0.76604444311897824</v>
      </c>
      <c r="E71" s="3">
        <f t="shared" si="27"/>
        <v>-0.64278760968653903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x14ac:dyDescent="0.2">
      <c r="A72" s="3">
        <f t="shared" si="25"/>
        <v>35</v>
      </c>
      <c r="B72" s="5">
        <f t="shared" si="21"/>
        <v>0.76604444311897568</v>
      </c>
      <c r="C72" s="5">
        <f t="shared" si="22"/>
        <v>-0.64278760968654214</v>
      </c>
      <c r="D72" s="3">
        <f t="shared" ref="D72:D76" si="28">COS(A72*20*PI()/180)</f>
        <v>0.93969262078590776</v>
      </c>
      <c r="E72" s="3">
        <f t="shared" ref="E72:E76" si="29">SIN(A72*20*PI()/180)</f>
        <v>-0.34202014332567049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x14ac:dyDescent="0.2">
      <c r="A73" s="3">
        <f t="shared" si="25"/>
        <v>36</v>
      </c>
      <c r="B73" s="5">
        <f t="shared" si="21"/>
        <v>1</v>
      </c>
      <c r="C73" s="5">
        <f t="shared" si="22"/>
        <v>-9.8011876392689601E-16</v>
      </c>
      <c r="D73" s="3">
        <f t="shared" si="28"/>
        <v>1</v>
      </c>
      <c r="E73" s="3">
        <f t="shared" si="29"/>
        <v>-4.90059381963448E-16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x14ac:dyDescent="0.2">
      <c r="A74" s="3">
        <f t="shared" si="25"/>
        <v>37</v>
      </c>
      <c r="B74" s="5">
        <f t="shared" si="21"/>
        <v>0.76604444311897923</v>
      </c>
      <c r="C74" s="5">
        <f t="shared" si="22"/>
        <v>0.64278760968653792</v>
      </c>
      <c r="D74" s="3">
        <f t="shared" si="28"/>
        <v>0.93969262078590865</v>
      </c>
      <c r="E74" s="3">
        <f t="shared" si="29"/>
        <v>0.34202014332566788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x14ac:dyDescent="0.2">
      <c r="A75" s="3">
        <f t="shared" si="25"/>
        <v>38</v>
      </c>
      <c r="B75" s="5">
        <f t="shared" si="21"/>
        <v>0.17364817766692942</v>
      </c>
      <c r="C75" s="5">
        <f t="shared" si="22"/>
        <v>0.98480775301220824</v>
      </c>
      <c r="D75" s="3">
        <f t="shared" si="28"/>
        <v>0.76604444311897768</v>
      </c>
      <c r="E75" s="3">
        <f t="shared" si="29"/>
        <v>0.6427876096865397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x14ac:dyDescent="0.2">
      <c r="A76" s="3">
        <f t="shared" si="25"/>
        <v>39</v>
      </c>
      <c r="B76" s="5">
        <f t="shared" si="21"/>
        <v>-0.499999999999997</v>
      </c>
      <c r="C76" s="5">
        <f t="shared" si="22"/>
        <v>0.86602540378444037</v>
      </c>
      <c r="D76" s="3">
        <f t="shared" si="28"/>
        <v>0.50000000000000144</v>
      </c>
      <c r="E76" s="3">
        <f t="shared" si="29"/>
        <v>0.86602540378443782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x14ac:dyDescent="0.2">
      <c r="A80" s="3" t="s">
        <v>12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x14ac:dyDescent="0.2">
      <c r="A81" s="3">
        <v>3</v>
      </c>
      <c r="B81" s="3">
        <f>VLOOKUP($A81,$A$37:$C$76,2)</f>
        <v>-0.49999999999999978</v>
      </c>
      <c r="C81" s="3">
        <f>VLOOKUP($A81,$A$37:$C$76,3)</f>
        <v>0.86602540378443871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x14ac:dyDescent="0.2">
      <c r="A82" s="3">
        <v>0</v>
      </c>
      <c r="B82" s="3">
        <f>VLOOKUP($A82,$A$37:$C$76,2)</f>
        <v>1</v>
      </c>
      <c r="C82" s="3">
        <f>VLOOKUP($A82,$A$37:$C$76,3)</f>
        <v>0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x14ac:dyDescent="0.2">
      <c r="A83" s="3" t="s">
        <v>13</v>
      </c>
      <c r="B83" s="3">
        <v>0</v>
      </c>
      <c r="C83" s="3">
        <v>0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x14ac:dyDescent="0.2">
      <c r="A84" s="3"/>
      <c r="B84" s="3">
        <f>B81</f>
        <v>-0.49999999999999978</v>
      </c>
      <c r="C84" s="3">
        <f>C81</f>
        <v>0.86602540378443871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x14ac:dyDescent="0.2">
      <c r="U85" s="3"/>
      <c r="V85" s="3"/>
    </row>
  </sheetData>
  <conditionalFormatting sqref="B4:U23">
    <cfRule type="expression" dxfId="0" priority="1">
      <formula>IF(B4&lt;=0,1,0)</formula>
    </cfRule>
  </conditionalFormatting>
  <pageMargins left="0.75" right="0.75" top="1" bottom="1" header="0.5" footer="0.5"/>
  <pageSetup paperSize="9"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pinner 1">
              <controlPr defaultSize="0" autoPict="0">
                <anchor moveWithCells="1" sizeWithCells="1">
                  <from>
                    <xdr:col>2</xdr:col>
                    <xdr:colOff>165100</xdr:colOff>
                    <xdr:row>0</xdr:row>
                    <xdr:rowOff>127000</xdr:rowOff>
                  </from>
                  <to>
                    <xdr:col>2</xdr:col>
                    <xdr:colOff>546100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" name="Spinner 3">
              <controlPr defaultSize="0" autoPict="0">
                <anchor moveWithCells="1" sizeWithCells="1">
                  <from>
                    <xdr:col>12</xdr:col>
                    <xdr:colOff>850900</xdr:colOff>
                    <xdr:row>0</xdr:row>
                    <xdr:rowOff>139700</xdr:rowOff>
                  </from>
                  <to>
                    <xdr:col>13</xdr:col>
                    <xdr:colOff>317500</xdr:colOff>
                    <xdr:row>3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Spinner 4">
              <controlPr defaultSize="0" autoPict="0">
                <anchor moveWithCells="1" sizeWithCells="1">
                  <from>
                    <xdr:col>13</xdr:col>
                    <xdr:colOff>736600</xdr:colOff>
                    <xdr:row>0</xdr:row>
                    <xdr:rowOff>139700</xdr:rowOff>
                  </from>
                  <to>
                    <xdr:col>14</xdr:col>
                    <xdr:colOff>139700</xdr:colOff>
                    <xdr:row>3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Circular Grids</vt:lpstr>
      <vt:lpstr>Angle</vt:lpstr>
      <vt:lpstr>GeoDraw_Circular_Grid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Miller</dc:creator>
  <cp:lastModifiedBy>Microsoft Office User</cp:lastModifiedBy>
  <dcterms:created xsi:type="dcterms:W3CDTF">2015-11-22T13:54:07Z</dcterms:created>
  <dcterms:modified xsi:type="dcterms:W3CDTF">2018-06-12T16:50:14Z</dcterms:modified>
</cp:coreProperties>
</file>